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2120" windowHeight="7995" tabRatio="947" activeTab="3"/>
  </bookViews>
  <sheets>
    <sheet name="封面" sheetId="17" r:id="rId1"/>
    <sheet name="区01表" sheetId="8" r:id="rId2"/>
    <sheet name="区02表" sheetId="22" r:id="rId3"/>
    <sheet name="区03表" sheetId="26" r:id="rId4"/>
    <sheet name="补充表" sheetId="25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L11" i="26"/>
  <c r="P11" s="1"/>
  <c r="L10"/>
  <c r="L9"/>
  <c r="P9" s="1"/>
  <c r="L8"/>
  <c r="L15" s="1"/>
  <c r="L24" i="22"/>
  <c r="L25"/>
  <c r="L23"/>
  <c r="F9"/>
  <c r="L30" i="8"/>
  <c r="L28"/>
  <c r="F5"/>
  <c r="D10" i="26"/>
  <c r="P10" s="1"/>
  <c r="D11"/>
  <c r="D12"/>
  <c r="D9"/>
  <c r="D8"/>
  <c r="D15" s="1"/>
  <c r="I20" i="22"/>
  <c r="I17" s="1"/>
  <c r="C20"/>
  <c r="C9" s="1"/>
  <c r="I23" s="1"/>
  <c r="I25" s="1"/>
  <c r="I29" i="8"/>
  <c r="C5"/>
  <c r="I28" s="1"/>
  <c r="I30" s="1"/>
  <c r="K25" i="22"/>
  <c r="K23"/>
  <c r="K17"/>
  <c r="K20"/>
  <c r="E9"/>
  <c r="K15"/>
  <c r="E20"/>
  <c r="K30" i="8"/>
  <c r="K28"/>
  <c r="E5"/>
  <c r="P15" i="26" l="1"/>
  <c r="P8"/>
</calcChain>
</file>

<file path=xl/sharedStrings.xml><?xml version="1.0" encoding="utf-8"?>
<sst xmlns="http://schemas.openxmlformats.org/spreadsheetml/2006/main" count="199" uniqueCount="168">
  <si>
    <t>科目编码</t>
    <phoneticPr fontId="2" type="noConversion"/>
  </si>
  <si>
    <t>填报单位：</t>
    <phoneticPr fontId="2" type="noConversion"/>
  </si>
  <si>
    <t>单位：万元</t>
    <phoneticPr fontId="2" type="noConversion"/>
  </si>
  <si>
    <t>编制单位：</t>
    <phoneticPr fontId="2" type="noConversion"/>
  </si>
  <si>
    <t>编制日期：</t>
    <phoneticPr fontId="2" type="noConversion"/>
  </si>
  <si>
    <t>科目名称</t>
    <phoneticPr fontId="2" type="noConversion"/>
  </si>
  <si>
    <t>填报单位：</t>
    <phoneticPr fontId="2" type="noConversion"/>
  </si>
  <si>
    <t>填报单位：</t>
    <phoneticPr fontId="2" type="noConversion"/>
  </si>
  <si>
    <t>单位：万元</t>
    <phoneticPr fontId="2" type="noConversion"/>
  </si>
  <si>
    <t>科目编码</t>
    <phoneticPr fontId="2" type="noConversion"/>
  </si>
  <si>
    <t>科目名称</t>
    <phoneticPr fontId="2" type="noConversion"/>
  </si>
  <si>
    <t>决算数</t>
    <phoneticPr fontId="2" type="noConversion"/>
  </si>
  <si>
    <t>附件：</t>
    <phoneticPr fontId="2" type="noConversion"/>
  </si>
  <si>
    <t xml:space="preserve">                                                                                                    </t>
    <phoneticPr fontId="2" type="noConversion"/>
  </si>
  <si>
    <t>单位：户、万元</t>
    <phoneticPr fontId="2" type="noConversion"/>
  </si>
  <si>
    <t>序号</t>
    <phoneticPr fontId="2" type="noConversion"/>
  </si>
  <si>
    <t>项目</t>
  </si>
  <si>
    <t>一、实施范围</t>
  </si>
  <si>
    <t>二、主要财务指标</t>
  </si>
  <si>
    <t>三、国有资本收益情况</t>
  </si>
  <si>
    <t>四、编报情况</t>
  </si>
  <si>
    <t xml:space="preserve">    预算单位户数</t>
  </si>
  <si>
    <t xml:space="preserve">    一级企业户数 </t>
  </si>
  <si>
    <t xml:space="preserve">    法人企业户数 </t>
  </si>
  <si>
    <t xml:space="preserve">    是否包括金融企业</t>
  </si>
  <si>
    <t xml:space="preserve">    是否包括文化企业</t>
  </si>
  <si>
    <t xml:space="preserve">    是否包括部门所属企业</t>
  </si>
  <si>
    <t xml:space="preserve">    是否包括事业单位出资企业</t>
  </si>
  <si>
    <t xml:space="preserve">    资产总额合计</t>
  </si>
  <si>
    <t xml:space="preserve">    负债总额合计</t>
  </si>
  <si>
    <t xml:space="preserve">    所有者权益合计</t>
  </si>
  <si>
    <t xml:space="preserve">    利润总额合计</t>
  </si>
  <si>
    <t xml:space="preserve">    净利润合计</t>
  </si>
  <si>
    <t xml:space="preserve">    归属于母公司所有者净利润合计</t>
  </si>
  <si>
    <t xml:space="preserve">    收益收取比例类型（单一比例/分类比例）</t>
  </si>
  <si>
    <t xml:space="preserve">    收益收取比例</t>
  </si>
  <si>
    <t xml:space="preserve">    上报级次（人大/政府）</t>
  </si>
  <si>
    <t xml:space="preserve">    上报起始年</t>
  </si>
  <si>
    <r>
      <t>财资决区</t>
    </r>
    <r>
      <rPr>
        <sz val="10"/>
        <rFont val="Times New Roman"/>
        <family val="1"/>
      </rPr>
      <t>01</t>
    </r>
    <r>
      <rPr>
        <sz val="10"/>
        <rFont val="宋体"/>
        <family val="3"/>
        <charset val="134"/>
      </rPr>
      <t>表</t>
    </r>
    <phoneticPr fontId="2" type="noConversion"/>
  </si>
  <si>
    <t>一、社会保障和就业支出</t>
    <phoneticPr fontId="21" type="noConversion"/>
  </si>
  <si>
    <t>二、国有资本经营预算支出</t>
    <phoneticPr fontId="21" type="noConversion"/>
  </si>
  <si>
    <t>一、利润收入</t>
    <phoneticPr fontId="21" type="noConversion"/>
  </si>
  <si>
    <t xml:space="preserve">    烟草企业利润收入</t>
    <phoneticPr fontId="21" type="noConversion"/>
  </si>
  <si>
    <t xml:space="preserve">    石油石化企业利润收入</t>
    <phoneticPr fontId="21" type="noConversion"/>
  </si>
  <si>
    <t xml:space="preserve">    电力企业利润收入</t>
    <phoneticPr fontId="21" type="noConversion"/>
  </si>
  <si>
    <t xml:space="preserve">    电信企业利润收入</t>
    <phoneticPr fontId="21" type="noConversion"/>
  </si>
  <si>
    <t xml:space="preserve">    煤炭企业利润收入</t>
    <phoneticPr fontId="21" type="noConversion"/>
  </si>
  <si>
    <t xml:space="preserve"> 有色冶金采掘企业利润收入</t>
    <phoneticPr fontId="21" type="noConversion"/>
  </si>
  <si>
    <t xml:space="preserve">    钢铁企业利润收入</t>
    <phoneticPr fontId="21" type="noConversion"/>
  </si>
  <si>
    <t xml:space="preserve">    化工企业利润收入</t>
    <phoneticPr fontId="21" type="noConversion"/>
  </si>
  <si>
    <t xml:space="preserve">    运输企业利润收入</t>
    <phoneticPr fontId="21" type="noConversion"/>
  </si>
  <si>
    <t xml:space="preserve">    电子企业利润收入</t>
    <phoneticPr fontId="21" type="noConversion"/>
  </si>
  <si>
    <t xml:space="preserve">    机械企业利润收入</t>
    <phoneticPr fontId="21" type="noConversion"/>
  </si>
  <si>
    <t xml:space="preserve">    投资服务企业利润收入</t>
    <phoneticPr fontId="21" type="noConversion"/>
  </si>
  <si>
    <t xml:space="preserve">    纺织轻工企业利润收入</t>
    <phoneticPr fontId="21" type="noConversion"/>
  </si>
  <si>
    <t xml:space="preserve">    贸易企业利润收入</t>
    <phoneticPr fontId="21" type="noConversion"/>
  </si>
  <si>
    <t xml:space="preserve">    建筑施工企业利润收入</t>
    <phoneticPr fontId="21" type="noConversion"/>
  </si>
  <si>
    <t xml:space="preserve">    房地产企业利润收入</t>
    <phoneticPr fontId="21" type="noConversion"/>
  </si>
  <si>
    <t xml:space="preserve">    建材企业利润收入</t>
    <phoneticPr fontId="21" type="noConversion"/>
  </si>
  <si>
    <t xml:space="preserve">    境外企业利润收入</t>
    <phoneticPr fontId="21" type="noConversion"/>
  </si>
  <si>
    <t xml:space="preserve">    对外合作企业利润收入</t>
    <phoneticPr fontId="21" type="noConversion"/>
  </si>
  <si>
    <t xml:space="preserve">    医药企业利润收入</t>
    <phoneticPr fontId="21" type="noConversion"/>
  </si>
  <si>
    <t xml:space="preserve">    农林牧渔企业利润收入</t>
    <phoneticPr fontId="21" type="noConversion"/>
  </si>
  <si>
    <t xml:space="preserve">    邮政企业利润收入</t>
    <phoneticPr fontId="21" type="noConversion"/>
  </si>
  <si>
    <t xml:space="preserve">    军工企业利润收入</t>
    <phoneticPr fontId="21" type="noConversion"/>
  </si>
  <si>
    <t xml:space="preserve">    转制科研院所利润收入</t>
    <phoneticPr fontId="21" type="noConversion"/>
  </si>
  <si>
    <t xml:space="preserve">    地质勘查企业利润收入</t>
    <phoneticPr fontId="21" type="noConversion"/>
  </si>
  <si>
    <t xml:space="preserve">    卫生体育福利企业利润收入</t>
    <phoneticPr fontId="21" type="noConversion"/>
  </si>
  <si>
    <t xml:space="preserve">    教育文化广播企业利润收入</t>
    <phoneticPr fontId="21" type="noConversion"/>
  </si>
  <si>
    <t xml:space="preserve">    科学研究企业利润收入</t>
    <phoneticPr fontId="21" type="noConversion"/>
  </si>
  <si>
    <t xml:space="preserve">    机关社团所属企业利润收入</t>
    <phoneticPr fontId="21" type="noConversion"/>
  </si>
  <si>
    <t xml:space="preserve">    金融企业利润收入（国资预算）</t>
    <phoneticPr fontId="21" type="noConversion"/>
  </si>
  <si>
    <t xml:space="preserve">    其他国有资本经营预算企业利润收入</t>
    <phoneticPr fontId="21" type="noConversion"/>
  </si>
  <si>
    <t>二、股利、股息收入</t>
    <phoneticPr fontId="21" type="noConversion"/>
  </si>
  <si>
    <t xml:space="preserve">    国有控股公司股利、股息收入</t>
    <phoneticPr fontId="21" type="noConversion"/>
  </si>
  <si>
    <t xml:space="preserve">    国有参股公司股利、股息收入</t>
    <phoneticPr fontId="21" type="noConversion"/>
  </si>
  <si>
    <t xml:space="preserve">    金融企业股利、股息收入（国资预算）</t>
    <phoneticPr fontId="21" type="noConversion"/>
  </si>
  <si>
    <t xml:space="preserve"> 其他国有资本经营预算企业股利、股息收入</t>
    <phoneticPr fontId="21" type="noConversion"/>
  </si>
  <si>
    <t>三、产权转让收入</t>
    <phoneticPr fontId="21" type="noConversion"/>
  </si>
  <si>
    <t xml:space="preserve">    国有股减持收入</t>
    <phoneticPr fontId="21" type="noConversion"/>
  </si>
  <si>
    <t xml:space="preserve">    国有股权、股份转让收入</t>
    <phoneticPr fontId="21" type="noConversion"/>
  </si>
  <si>
    <t xml:space="preserve">    国有独资企业产权转让收入</t>
    <phoneticPr fontId="21" type="noConversion"/>
  </si>
  <si>
    <t xml:space="preserve">    金融企业产权转让收入</t>
    <phoneticPr fontId="21" type="noConversion"/>
  </si>
  <si>
    <t xml:space="preserve"> 其他国有资本经营预算企业产权转让收入</t>
    <phoneticPr fontId="21" type="noConversion"/>
  </si>
  <si>
    <t>四、清算收入</t>
    <phoneticPr fontId="21" type="noConversion"/>
  </si>
  <si>
    <t xml:space="preserve">    国有股权、股份清算收入</t>
    <phoneticPr fontId="21" type="noConversion"/>
  </si>
  <si>
    <t xml:space="preserve">    国有独资企业清算收入</t>
    <phoneticPr fontId="21" type="noConversion"/>
  </si>
  <si>
    <t xml:space="preserve">    其他国有资本经营预算企业清算收入</t>
    <phoneticPr fontId="21" type="noConversion"/>
  </si>
  <si>
    <t>五、其他国有资本经营预算收入</t>
    <phoneticPr fontId="21" type="noConversion"/>
  </si>
  <si>
    <t xml:space="preserve">       区级国有资本经营收入合计</t>
    <phoneticPr fontId="21" type="noConversion"/>
  </si>
  <si>
    <t>上年结转收入</t>
    <phoneticPr fontId="21" type="noConversion"/>
  </si>
  <si>
    <t>收入总计</t>
    <phoneticPr fontId="21" type="noConversion"/>
  </si>
  <si>
    <t>结转下年支出</t>
    <phoneticPr fontId="21" type="noConversion"/>
  </si>
  <si>
    <t>支出总计</t>
    <phoneticPr fontId="21" type="noConversion"/>
  </si>
  <si>
    <t xml:space="preserve"> 补充社会保障基金</t>
    <phoneticPr fontId="21" type="noConversion"/>
  </si>
  <si>
    <t xml:space="preserve">    国有资本经营预算补充社保基金支出</t>
    <phoneticPr fontId="21" type="noConversion"/>
  </si>
  <si>
    <t xml:space="preserve">  解决历史遗留问题及改革成本支出</t>
    <phoneticPr fontId="21" type="noConversion"/>
  </si>
  <si>
    <t xml:space="preserve">    厂办大集体改革支出</t>
    <phoneticPr fontId="21" type="noConversion"/>
  </si>
  <si>
    <t xml:space="preserve">    “三供一业”移交补助支出</t>
    <phoneticPr fontId="21" type="noConversion"/>
  </si>
  <si>
    <t xml:space="preserve">    国有企业办职教幼教补助支出</t>
    <phoneticPr fontId="21" type="noConversion"/>
  </si>
  <si>
    <t xml:space="preserve">    国有企业办公共服务机构移交补助支出</t>
    <phoneticPr fontId="21" type="noConversion"/>
  </si>
  <si>
    <t xml:space="preserve">    国有企业退休人员社会化管理补助支出</t>
    <phoneticPr fontId="21" type="noConversion"/>
  </si>
  <si>
    <t xml:space="preserve">    国有企业棚户区改造支出</t>
    <phoneticPr fontId="21" type="noConversion"/>
  </si>
  <si>
    <t xml:space="preserve">    国有企业改革成本支出</t>
    <phoneticPr fontId="21" type="noConversion"/>
  </si>
  <si>
    <t xml:space="preserve">    离休干部医药费补助支出</t>
    <phoneticPr fontId="21" type="noConversion"/>
  </si>
  <si>
    <t xml:space="preserve">    其他解决历史遗留问题及改革成本支出</t>
    <phoneticPr fontId="21" type="noConversion"/>
  </si>
  <si>
    <r>
      <t xml:space="preserve">  </t>
    </r>
    <r>
      <rPr>
        <sz val="10"/>
        <rFont val="楷体_GB2312"/>
        <family val="3"/>
        <charset val="134"/>
      </rPr>
      <t>国有企业资本金注入</t>
    </r>
    <phoneticPr fontId="21" type="noConversion"/>
  </si>
  <si>
    <t xml:space="preserve">    国有经济结构调整支出</t>
    <phoneticPr fontId="21" type="noConversion"/>
  </si>
  <si>
    <t xml:space="preserve">    公益性设施投资支出</t>
    <phoneticPr fontId="21" type="noConversion"/>
  </si>
  <si>
    <t xml:space="preserve">    前瞻性战略性产业发展支出</t>
    <phoneticPr fontId="21" type="noConversion"/>
  </si>
  <si>
    <t xml:space="preserve">    生态环境保护支出</t>
    <phoneticPr fontId="21" type="noConversion"/>
  </si>
  <si>
    <t xml:space="preserve">    支持科技进步支出</t>
    <phoneticPr fontId="21" type="noConversion"/>
  </si>
  <si>
    <t xml:space="preserve">    保障国家经济安全支出</t>
    <phoneticPr fontId="21" type="noConversion"/>
  </si>
  <si>
    <t xml:space="preserve">    对外投资合作支出</t>
    <phoneticPr fontId="21" type="noConversion"/>
  </si>
  <si>
    <t xml:space="preserve">    其他国有企业资本金注入</t>
    <phoneticPr fontId="21" type="noConversion"/>
  </si>
  <si>
    <t xml:space="preserve"> 国有企业政策性补贴</t>
    <phoneticPr fontId="21" type="noConversion"/>
  </si>
  <si>
    <t xml:space="preserve">    国有企业政策性补贴</t>
    <phoneticPr fontId="21" type="noConversion"/>
  </si>
  <si>
    <t xml:space="preserve"> 金融国有资本经营预算支出</t>
    <phoneticPr fontId="21" type="noConversion"/>
  </si>
  <si>
    <t xml:space="preserve">    资本性支出</t>
    <phoneticPr fontId="21" type="noConversion"/>
  </si>
  <si>
    <t xml:space="preserve">    改革性支出</t>
    <phoneticPr fontId="21" type="noConversion"/>
  </si>
  <si>
    <t xml:space="preserve">    其他金融国有资本经营预算支出</t>
    <phoneticPr fontId="21" type="noConversion"/>
  </si>
  <si>
    <t xml:space="preserve"> 其他国有资本经营预算支出</t>
    <phoneticPr fontId="21" type="noConversion"/>
  </si>
  <si>
    <t xml:space="preserve">    其他国有资本经营预算支出</t>
    <phoneticPr fontId="21" type="noConversion"/>
  </si>
  <si>
    <t>三、转移性支出</t>
    <phoneticPr fontId="21" type="noConversion"/>
  </si>
  <si>
    <t xml:space="preserve"> 国有资本经营预算转移支付</t>
    <phoneticPr fontId="21" type="noConversion"/>
  </si>
  <si>
    <t xml:space="preserve">    国有资本经营预算转移支付支出</t>
    <phoneticPr fontId="21" type="noConversion"/>
  </si>
  <si>
    <t xml:space="preserve"> 调出资金</t>
    <phoneticPr fontId="21" type="noConversion"/>
  </si>
  <si>
    <t xml:space="preserve">    国有资本经营预算调出资金</t>
    <phoneticPr fontId="21" type="noConversion"/>
  </si>
  <si>
    <t xml:space="preserve">  区级国有资本经营支出合计</t>
    <phoneticPr fontId="21" type="noConversion"/>
  </si>
  <si>
    <t>区级预算单位国有资本经营决算补充表</t>
    <phoneticPr fontId="2" type="noConversion"/>
  </si>
  <si>
    <t>区级</t>
    <phoneticPr fontId="2" type="noConversion"/>
  </si>
  <si>
    <t>区级国有资本经营决算收入明细表</t>
    <phoneticPr fontId="2" type="noConversion"/>
  </si>
  <si>
    <t>年初预算数</t>
    <phoneticPr fontId="2" type="noConversion"/>
  </si>
  <si>
    <t>调整预算数</t>
    <phoneticPr fontId="2" type="noConversion"/>
  </si>
  <si>
    <r>
      <t>决算数为调整预算数的</t>
    </r>
    <r>
      <rPr>
        <sz val="10"/>
        <rFont val="Times New Roman"/>
        <family val="1"/>
      </rPr>
      <t>%</t>
    </r>
    <phoneticPr fontId="2" type="noConversion"/>
  </si>
  <si>
    <t>填报单位：</t>
    <phoneticPr fontId="2" type="noConversion"/>
  </si>
  <si>
    <t>序号</t>
    <phoneticPr fontId="2" type="noConversion"/>
  </si>
  <si>
    <t>支出项目名称</t>
    <phoneticPr fontId="2" type="noConversion"/>
  </si>
  <si>
    <t>支出科目分类</t>
    <phoneticPr fontId="2" type="noConversion"/>
  </si>
  <si>
    <t>年初预算数</t>
    <phoneticPr fontId="2" type="noConversion"/>
  </si>
  <si>
    <t>调整预算数</t>
    <phoneticPr fontId="2" type="noConversion"/>
  </si>
  <si>
    <t>决算数</t>
    <phoneticPr fontId="2" type="noConversion"/>
  </si>
  <si>
    <t>决算数为调整预算数的%</t>
    <phoneticPr fontId="2" type="noConversion"/>
  </si>
  <si>
    <t>合计</t>
    <phoneticPr fontId="2" type="noConversion"/>
  </si>
  <si>
    <t>资本性支出</t>
    <phoneticPr fontId="2" type="noConversion"/>
  </si>
  <si>
    <t>费用性支出</t>
    <phoneticPr fontId="2" type="noConversion"/>
  </si>
  <si>
    <t>其他支出</t>
    <phoneticPr fontId="2" type="noConversion"/>
  </si>
  <si>
    <t>合  计</t>
    <phoneticPr fontId="2" type="noConversion"/>
  </si>
  <si>
    <t xml:space="preserve"> 合    计</t>
    <phoneticPr fontId="2" type="noConversion"/>
  </si>
  <si>
    <t>区级国有资本经营决算支出项目明细表</t>
  </si>
  <si>
    <r>
      <t>区级国有资本经营决算支出</t>
    </r>
    <r>
      <rPr>
        <b/>
        <sz val="16"/>
        <rFont val="宋体"/>
        <family val="3"/>
        <charset val="134"/>
      </rPr>
      <t>表</t>
    </r>
    <phoneticPr fontId="2" type="noConversion"/>
  </si>
  <si>
    <t>上海市2019年区级国有资本经营决算表</t>
    <phoneticPr fontId="2" type="noConversion"/>
  </si>
  <si>
    <r>
      <t>（</t>
    </r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>年）</t>
    </r>
    <phoneticPr fontId="2" type="noConversion"/>
  </si>
  <si>
    <t>（2019年）</t>
    <phoneticPr fontId="2" type="noConversion"/>
  </si>
  <si>
    <r>
      <t>（</t>
    </r>
    <r>
      <rPr>
        <sz val="11"/>
        <rFont val="Times New Roman"/>
        <family val="1"/>
      </rPr>
      <t>2019</t>
    </r>
    <r>
      <rPr>
        <sz val="11"/>
        <rFont val="楷体_GB2312"/>
        <family val="3"/>
        <charset val="134"/>
      </rPr>
      <t>年）</t>
    </r>
    <phoneticPr fontId="2" type="noConversion"/>
  </si>
  <si>
    <r>
      <t>财资决区级</t>
    </r>
    <r>
      <rPr>
        <sz val="9"/>
        <rFont val="Times New Roman"/>
        <family val="1"/>
      </rPr>
      <t>02</t>
    </r>
    <r>
      <rPr>
        <sz val="9"/>
        <rFont val="宋体"/>
        <family val="3"/>
        <charset val="134"/>
      </rPr>
      <t>表</t>
    </r>
    <phoneticPr fontId="2" type="noConversion"/>
  </si>
  <si>
    <t>财资决区03表</t>
    <phoneticPr fontId="2" type="noConversion"/>
  </si>
  <si>
    <t>闵行区国有资产监督管理委员会</t>
    <phoneticPr fontId="2" type="noConversion"/>
  </si>
  <si>
    <t>2020年2月   日</t>
    <phoneticPr fontId="2" type="noConversion"/>
  </si>
  <si>
    <t>国有企业资本金注入</t>
  </si>
  <si>
    <t>第三方中介费用</t>
  </si>
  <si>
    <t>董监事补贴</t>
  </si>
  <si>
    <t>按财政要求调入公共预算</t>
  </si>
  <si>
    <t>国资信息管理系统升级</t>
    <phoneticPr fontId="32" type="noConversion"/>
  </si>
  <si>
    <t>否</t>
    <phoneticPr fontId="32" type="noConversion"/>
  </si>
  <si>
    <t>是</t>
    <phoneticPr fontId="32" type="noConversion"/>
  </si>
  <si>
    <t>分类比例</t>
    <phoneticPr fontId="32" type="noConversion"/>
  </si>
  <si>
    <t>30%；15%</t>
    <phoneticPr fontId="32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</si>
</sst>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_ "/>
    <numFmt numFmtId="178" formatCode="0.0%"/>
    <numFmt numFmtId="179" formatCode="_ * #,##0_ ;_ * \-#,##0_ ;_ * &quot;-&quot;??_ ;_ @_ "/>
  </numFmts>
  <fonts count="33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Times New Roman"/>
      <family val="1"/>
    </font>
    <font>
      <sz val="10"/>
      <name val="黑体"/>
      <family val="3"/>
      <charset val="134"/>
    </font>
    <font>
      <b/>
      <sz val="12"/>
      <name val="仿宋_GB2312"/>
      <family val="3"/>
      <charset val="134"/>
    </font>
    <font>
      <sz val="12"/>
      <name val="黑体"/>
      <family val="3"/>
      <charset val="134"/>
    </font>
    <font>
      <b/>
      <sz val="22"/>
      <name val="宋体"/>
      <family val="3"/>
      <charset val="134"/>
    </font>
    <font>
      <sz val="14"/>
      <name val="楷体_GB2312"/>
      <family val="3"/>
      <charset val="134"/>
    </font>
    <font>
      <b/>
      <sz val="16"/>
      <name val="宋体"/>
      <family val="3"/>
      <charset val="134"/>
    </font>
    <font>
      <sz val="10"/>
      <name val="Times New Roman"/>
      <family val="1"/>
    </font>
    <font>
      <sz val="16"/>
      <name val="楷体_GB2312"/>
      <family val="3"/>
      <charset val="134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楷体_GB2312"/>
      <family val="3"/>
      <charset val="134"/>
    </font>
    <font>
      <sz val="11"/>
      <name val="黑体"/>
      <family val="3"/>
      <charset val="134"/>
    </font>
    <font>
      <sz val="14"/>
      <name val="黑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11"/>
      <name val="楷体_GB2312"/>
      <family val="3"/>
      <charset val="134"/>
    </font>
    <font>
      <sz val="11"/>
      <name val="宋体"/>
      <family val="3"/>
      <charset val="134"/>
    </font>
    <font>
      <sz val="12"/>
      <name val="楷体_GB2312"/>
      <family val="3"/>
      <charset val="134"/>
    </font>
    <font>
      <b/>
      <sz val="10"/>
      <name val="Times New Roman"/>
      <family val="1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1">
      <alignment vertical="center"/>
    </xf>
    <xf numFmtId="0" fontId="6" fillId="0" borderId="0" xfId="1" applyFont="1" applyBorder="1">
      <alignment vertical="center"/>
    </xf>
    <xf numFmtId="0" fontId="1" fillId="0" borderId="0" xfId="1" applyBorder="1">
      <alignment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Continuous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4" fillId="0" borderId="1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49" fontId="17" fillId="0" borderId="1" xfId="0" applyNumberFormat="1" applyFont="1" applyBorder="1" applyAlignment="1">
      <alignment vertical="center" wrapText="1"/>
    </xf>
    <xf numFmtId="0" fontId="1" fillId="0" borderId="0" xfId="1" applyFont="1" applyAlignment="1">
      <alignment vertical="center"/>
    </xf>
    <xf numFmtId="177" fontId="1" fillId="0" borderId="0" xfId="1" applyNumberFormat="1" applyFont="1" applyAlignment="1">
      <alignment horizontal="right" vertical="center"/>
    </xf>
    <xf numFmtId="0" fontId="1" fillId="0" borderId="0" xfId="1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0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19" fillId="0" borderId="0" xfId="1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4" fillId="0" borderId="1" xfId="0" applyFont="1" applyBorder="1" applyAlignment="1"/>
    <xf numFmtId="0" fontId="11" fillId="0" borderId="1" xfId="0" applyFont="1" applyBorder="1" applyAlignment="1"/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3" xfId="1" applyFont="1" applyBorder="1" applyAlignment="1">
      <alignment horizontal="left" vertical="center"/>
    </xf>
    <xf numFmtId="0" fontId="22" fillId="0" borderId="3" xfId="1" applyFont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1" fillId="0" borderId="1" xfId="1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4" fillId="0" borderId="0" xfId="1" applyFont="1" applyAlignment="1">
      <alignment horizontal="centerContinuous" vertical="center"/>
    </xf>
    <xf numFmtId="0" fontId="25" fillId="0" borderId="0" xfId="1" applyFont="1" applyAlignment="1">
      <alignment horizontal="centerContinuous" vertical="center"/>
    </xf>
    <xf numFmtId="0" fontId="26" fillId="0" borderId="0" xfId="1" applyFont="1" applyAlignment="1">
      <alignment vertical="center"/>
    </xf>
    <xf numFmtId="0" fontId="27" fillId="0" borderId="2" xfId="1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43" fontId="11" fillId="0" borderId="1" xfId="1" applyNumberFormat="1" applyFont="1" applyBorder="1" applyAlignment="1" applyProtection="1">
      <alignment horizontal="right" vertical="center" wrapText="1"/>
      <protection hidden="1"/>
    </xf>
    <xf numFmtId="176" fontId="11" fillId="0" borderId="1" xfId="1" applyNumberFormat="1" applyFont="1" applyBorder="1" applyAlignment="1" applyProtection="1">
      <alignment horizontal="right" vertical="center" wrapText="1"/>
      <protection hidden="1"/>
    </xf>
    <xf numFmtId="0" fontId="28" fillId="0" borderId="1" xfId="1" applyFont="1" applyBorder="1" applyAlignment="1" applyProtection="1">
      <alignment horizontal="left" vertical="center"/>
      <protection locked="0"/>
    </xf>
    <xf numFmtId="43" fontId="27" fillId="0" borderId="1" xfId="1" applyNumberFormat="1" applyFont="1" applyBorder="1" applyAlignment="1" applyProtection="1">
      <alignment horizontal="right" vertical="center" wrapText="1"/>
      <protection hidden="1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41" fontId="11" fillId="0" borderId="1" xfId="1" applyNumberFormat="1" applyFont="1" applyBorder="1" applyAlignment="1">
      <alignment horizontal="right" vertical="center" wrapText="1"/>
    </xf>
    <xf numFmtId="0" fontId="31" fillId="0" borderId="8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178" fontId="14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0" fontId="11" fillId="0" borderId="1" xfId="1" applyNumberFormat="1" applyFont="1" applyBorder="1" applyAlignment="1" applyProtection="1">
      <alignment horizontal="right" vertical="center" wrapText="1"/>
      <protection hidden="1"/>
    </xf>
    <xf numFmtId="10" fontId="27" fillId="0" borderId="1" xfId="1" applyNumberFormat="1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79" fontId="0" fillId="0" borderId="1" xfId="3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常规" xfId="0" builtinId="0"/>
    <cellStyle name="常规_2010年市属国有资本经营预算表" xfId="1"/>
    <cellStyle name="千位分隔" xfId="3" builtinId="3"/>
    <cellStyle name="千位分隔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\&#22269;&#36164;&#32463;&#33829;&#25910;&#30410;&amp;&#39044;&#31639;\2019&#22269;&#36164;&#25910;&#30410;\&#27818;&#36130;&#20225;&#12308;2018&#12309;67&#21495;&#21306;&#32423;&#22269;&#36164;&#39044;&#31639;&#32534;&#2104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区01表"/>
      <sheetName val="区01-1表"/>
      <sheetName val="区02表"/>
      <sheetName val="区03表"/>
      <sheetName val="区03-1表"/>
      <sheetName val="区03-2表"/>
      <sheetName val="区04表"/>
      <sheetName val="区05表"/>
    </sheetNames>
    <sheetDataSet>
      <sheetData sheetId="0" refreshError="1"/>
      <sheetData sheetId="1">
        <row r="14">
          <cell r="C14">
            <v>6882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opLeftCell="A2" workbookViewId="0">
      <selection activeCell="J11" sqref="J11"/>
    </sheetView>
  </sheetViews>
  <sheetFormatPr defaultRowHeight="14.25"/>
  <cols>
    <col min="1" max="1" width="9" style="4"/>
    <col min="2" max="2" width="4.875" style="4" customWidth="1"/>
    <col min="3" max="8" width="9" style="4"/>
    <col min="9" max="9" width="15.375" style="4" customWidth="1"/>
    <col min="10" max="16384" width="9" style="4"/>
  </cols>
  <sheetData>
    <row r="1" spans="1:10" hidden="1">
      <c r="B1" s="5"/>
      <c r="C1" s="5"/>
      <c r="D1" s="5"/>
      <c r="E1" s="6"/>
      <c r="F1" s="6"/>
      <c r="G1" s="6"/>
      <c r="H1" s="6"/>
      <c r="I1" s="6"/>
    </row>
    <row r="2" spans="1:10" ht="24.75" customHeight="1">
      <c r="A2" s="43" t="s">
        <v>12</v>
      </c>
      <c r="B2" s="5"/>
      <c r="C2" s="5"/>
      <c r="D2" s="5"/>
      <c r="E2" s="6"/>
      <c r="F2" s="6"/>
      <c r="G2" s="6"/>
      <c r="H2" s="6"/>
      <c r="J2" s="7"/>
    </row>
    <row r="3" spans="1:10" ht="21" customHeight="1">
      <c r="B3" s="5"/>
      <c r="C3" s="5"/>
      <c r="D3" s="5"/>
      <c r="E3" s="6"/>
      <c r="F3" s="6"/>
      <c r="G3" s="6"/>
      <c r="H3" s="6"/>
      <c r="I3" s="6"/>
    </row>
    <row r="4" spans="1:10" ht="21" customHeight="1">
      <c r="B4" s="5"/>
      <c r="C4" s="5"/>
      <c r="D4" s="5"/>
      <c r="E4" s="6"/>
      <c r="F4" s="6"/>
      <c r="G4" s="6"/>
      <c r="H4" s="6"/>
      <c r="I4" s="6"/>
    </row>
    <row r="5" spans="1:10" ht="35.25" customHeight="1">
      <c r="A5" s="87" t="s">
        <v>151</v>
      </c>
      <c r="B5" s="87"/>
      <c r="C5" s="87"/>
      <c r="D5" s="87"/>
      <c r="E5" s="87"/>
      <c r="F5" s="87"/>
      <c r="G5" s="87"/>
      <c r="H5" s="87"/>
      <c r="I5" s="87"/>
      <c r="J5" s="10"/>
    </row>
    <row r="6" spans="1:10" ht="27.7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10" ht="20.100000000000001" customHeight="1">
      <c r="B7" s="6"/>
      <c r="C7" s="6"/>
      <c r="D7" s="6"/>
      <c r="E7" s="6"/>
      <c r="F7" s="6"/>
      <c r="G7" s="6"/>
      <c r="H7" s="6"/>
      <c r="I7" s="6"/>
    </row>
    <row r="8" spans="1:10" ht="20.100000000000001" customHeight="1">
      <c r="B8" s="6"/>
      <c r="C8" s="6"/>
      <c r="D8" s="6"/>
      <c r="E8" s="6"/>
      <c r="F8" s="6"/>
      <c r="G8" s="6"/>
      <c r="H8" s="6"/>
      <c r="I8" s="6"/>
    </row>
    <row r="9" spans="1:10" ht="20.100000000000001" customHeight="1">
      <c r="B9" s="6"/>
      <c r="C9" s="6"/>
      <c r="D9" s="6"/>
      <c r="E9" s="6"/>
      <c r="F9" s="6"/>
      <c r="G9" s="6"/>
      <c r="H9" s="6"/>
      <c r="I9" s="6"/>
    </row>
    <row r="10" spans="1:10" ht="20.100000000000001" customHeight="1">
      <c r="B10" s="6"/>
      <c r="C10" s="6"/>
      <c r="D10" s="6"/>
      <c r="E10" s="6"/>
      <c r="F10" s="6"/>
      <c r="G10" s="6"/>
      <c r="H10" s="6"/>
      <c r="I10" s="6"/>
    </row>
    <row r="11" spans="1:10" ht="20.100000000000001" customHeight="1">
      <c r="B11" s="6"/>
      <c r="C11" s="6"/>
      <c r="D11" s="8"/>
      <c r="E11" s="13" t="s">
        <v>3</v>
      </c>
      <c r="F11" s="74" t="s">
        <v>157</v>
      </c>
      <c r="G11" s="74"/>
      <c r="H11" s="6"/>
      <c r="I11" s="6"/>
    </row>
    <row r="12" spans="1:10" ht="20.100000000000001" customHeight="1">
      <c r="B12" s="6"/>
      <c r="C12" s="6"/>
      <c r="D12" s="8"/>
      <c r="E12" s="8"/>
      <c r="F12" s="8"/>
      <c r="G12" s="8"/>
      <c r="H12" s="6"/>
      <c r="I12" s="6"/>
    </row>
    <row r="13" spans="1:10" ht="20.100000000000001" customHeight="1">
      <c r="B13" s="6"/>
      <c r="C13" s="6"/>
      <c r="D13" s="13"/>
      <c r="E13" s="13" t="s">
        <v>4</v>
      </c>
      <c r="F13" s="78" t="s">
        <v>158</v>
      </c>
      <c r="G13" s="78"/>
      <c r="H13" s="6"/>
      <c r="I13" s="6"/>
    </row>
    <row r="14" spans="1:10" ht="20.100000000000001" customHeight="1">
      <c r="B14" s="6"/>
      <c r="C14" s="6"/>
      <c r="D14" s="6"/>
      <c r="E14" s="6"/>
      <c r="F14" s="6"/>
      <c r="G14" s="6"/>
      <c r="H14" s="6"/>
      <c r="I14" s="6"/>
    </row>
    <row r="15" spans="1:10" ht="20.100000000000001" customHeight="1">
      <c r="B15" s="6"/>
      <c r="C15" s="6"/>
      <c r="D15" s="6"/>
      <c r="E15" s="6"/>
      <c r="F15" s="6"/>
      <c r="G15" s="6"/>
      <c r="H15" s="6"/>
      <c r="I15" s="6"/>
    </row>
    <row r="16" spans="1:10" ht="20.100000000000001" customHeight="1">
      <c r="B16" s="6"/>
      <c r="C16" s="6"/>
      <c r="D16" s="6"/>
      <c r="E16" s="6"/>
      <c r="F16" s="6"/>
      <c r="G16" s="6"/>
      <c r="H16" s="6"/>
      <c r="I16" s="6"/>
    </row>
    <row r="17" spans="2:9" ht="20.100000000000001" customHeight="1">
      <c r="B17" s="6"/>
      <c r="C17" s="6"/>
      <c r="D17" s="6"/>
      <c r="E17" s="6"/>
      <c r="F17" s="6"/>
      <c r="G17" s="6"/>
      <c r="H17" s="6"/>
      <c r="I17" s="6"/>
    </row>
    <row r="18" spans="2:9" ht="20.100000000000001" customHeight="1">
      <c r="B18" s="6"/>
      <c r="C18" s="6"/>
      <c r="D18" s="6"/>
      <c r="E18" s="6"/>
      <c r="F18" s="6"/>
      <c r="G18" s="6"/>
      <c r="H18" s="6"/>
      <c r="I18" s="6"/>
    </row>
    <row r="19" spans="2:9" ht="20.100000000000001" customHeight="1">
      <c r="B19" s="6"/>
      <c r="C19" s="6"/>
      <c r="D19" s="6"/>
      <c r="E19" s="6"/>
      <c r="F19" s="6"/>
      <c r="G19" s="6"/>
      <c r="H19" s="6"/>
      <c r="I19" s="6"/>
    </row>
    <row r="20" spans="2:9" ht="20.100000000000001" customHeight="1">
      <c r="B20" s="6"/>
      <c r="C20" s="6"/>
      <c r="D20" s="6"/>
      <c r="E20" s="6"/>
      <c r="F20" s="6"/>
      <c r="G20" s="6"/>
      <c r="H20" s="6"/>
      <c r="I20" s="6"/>
    </row>
    <row r="21" spans="2:9" ht="20.100000000000001" customHeight="1">
      <c r="B21" s="6"/>
      <c r="C21" s="6"/>
      <c r="D21" s="6"/>
      <c r="E21" s="6"/>
      <c r="F21" s="6"/>
      <c r="G21" s="6"/>
      <c r="H21" s="6"/>
      <c r="I21" s="6"/>
    </row>
    <row r="22" spans="2:9" ht="20.100000000000001" customHeight="1">
      <c r="B22" s="6"/>
      <c r="C22" s="6"/>
      <c r="D22" s="6"/>
      <c r="E22" s="6"/>
      <c r="F22" s="6"/>
      <c r="G22" s="6"/>
      <c r="H22" s="6"/>
      <c r="I22" s="6"/>
    </row>
  </sheetData>
  <mergeCells count="1">
    <mergeCell ref="A5:I5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opLeftCell="A16" workbookViewId="0">
      <selection activeCell="M30" sqref="M30"/>
    </sheetView>
  </sheetViews>
  <sheetFormatPr defaultRowHeight="15.75"/>
  <cols>
    <col min="1" max="1" width="9.125" style="15" customWidth="1"/>
    <col min="2" max="2" width="22.5" style="16" customWidth="1"/>
    <col min="3" max="3" width="9" style="15" customWidth="1"/>
    <col min="4" max="6" width="8.25" style="15" customWidth="1"/>
    <col min="7" max="7" width="9.125" style="15" customWidth="1"/>
    <col min="8" max="8" width="34.875" style="15" customWidth="1"/>
    <col min="9" max="12" width="8.75" style="15" customWidth="1"/>
    <col min="13" max="16384" width="9" style="15"/>
  </cols>
  <sheetData>
    <row r="1" spans="1:12">
      <c r="L1" s="1" t="s">
        <v>38</v>
      </c>
    </row>
    <row r="2" spans="1:12" ht="22.5" customHeight="1">
      <c r="A2" s="61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customHeight="1">
      <c r="A3" s="12" t="s">
        <v>7</v>
      </c>
      <c r="B3" s="88" t="s">
        <v>152</v>
      </c>
      <c r="C3" s="89"/>
      <c r="D3" s="89"/>
      <c r="E3" s="89"/>
      <c r="F3" s="89"/>
      <c r="G3" s="89"/>
      <c r="H3" s="89"/>
      <c r="I3" s="89"/>
      <c r="J3" s="89"/>
      <c r="K3" s="89"/>
      <c r="L3" s="12" t="s">
        <v>8</v>
      </c>
    </row>
    <row r="4" spans="1:12" ht="40.5" customHeight="1">
      <c r="A4" s="2" t="s">
        <v>9</v>
      </c>
      <c r="B4" s="2" t="s">
        <v>10</v>
      </c>
      <c r="C4" s="2" t="s">
        <v>132</v>
      </c>
      <c r="D4" s="2" t="s">
        <v>133</v>
      </c>
      <c r="E4" s="2" t="s">
        <v>11</v>
      </c>
      <c r="F4" s="23" t="s">
        <v>134</v>
      </c>
      <c r="G4" s="2" t="s">
        <v>9</v>
      </c>
      <c r="H4" s="2" t="s">
        <v>10</v>
      </c>
      <c r="I4" s="2" t="s">
        <v>132</v>
      </c>
      <c r="J4" s="2" t="s">
        <v>133</v>
      </c>
      <c r="K4" s="2" t="s">
        <v>11</v>
      </c>
      <c r="L4" s="23" t="s">
        <v>134</v>
      </c>
    </row>
    <row r="5" spans="1:12" ht="17.25" customHeight="1">
      <c r="A5" s="19">
        <v>1030601</v>
      </c>
      <c r="B5" s="44" t="s">
        <v>41</v>
      </c>
      <c r="C5" s="18">
        <f>C7+C17+C20+C21+C26+I6+I10</f>
        <v>6114</v>
      </c>
      <c r="D5" s="18">
        <v>0</v>
      </c>
      <c r="E5" s="18">
        <f>E17+E20+E21+E26+K6+K10</f>
        <v>6218</v>
      </c>
      <c r="F5" s="79">
        <f>(E5-C5)/E5</f>
        <v>1.6725635252492762E-2</v>
      </c>
      <c r="G5" s="19">
        <v>103060130</v>
      </c>
      <c r="H5" s="45" t="s">
        <v>67</v>
      </c>
      <c r="I5" s="18"/>
      <c r="J5" s="18"/>
      <c r="K5" s="18"/>
      <c r="L5" s="18"/>
    </row>
    <row r="6" spans="1:12" ht="17.25" customHeight="1">
      <c r="A6" s="19">
        <v>103060103</v>
      </c>
      <c r="B6" s="45" t="s">
        <v>42</v>
      </c>
      <c r="C6" s="18"/>
      <c r="D6" s="18"/>
      <c r="E6" s="18"/>
      <c r="F6" s="18"/>
      <c r="G6" s="19">
        <v>103060131</v>
      </c>
      <c r="H6" s="45" t="s">
        <v>68</v>
      </c>
      <c r="I6" s="18">
        <v>25</v>
      </c>
      <c r="J6" s="18"/>
      <c r="K6" s="18">
        <v>42</v>
      </c>
      <c r="L6" s="18"/>
    </row>
    <row r="7" spans="1:12" ht="17.25" customHeight="1">
      <c r="A7" s="19">
        <v>103060104</v>
      </c>
      <c r="B7" s="45" t="s">
        <v>43</v>
      </c>
      <c r="C7" s="18">
        <v>14</v>
      </c>
      <c r="D7" s="18"/>
      <c r="E7" s="18"/>
      <c r="F7" s="18"/>
      <c r="G7" s="19">
        <v>103060132</v>
      </c>
      <c r="H7" s="45" t="s">
        <v>69</v>
      </c>
      <c r="I7" s="18"/>
      <c r="J7" s="18"/>
      <c r="K7" s="18"/>
      <c r="L7" s="18"/>
    </row>
    <row r="8" spans="1:12" ht="17.25" customHeight="1">
      <c r="A8" s="19">
        <v>103060105</v>
      </c>
      <c r="B8" s="45" t="s">
        <v>44</v>
      </c>
      <c r="C8" s="18"/>
      <c r="D8" s="18"/>
      <c r="E8" s="18"/>
      <c r="F8" s="18"/>
      <c r="G8" s="19">
        <v>103060133</v>
      </c>
      <c r="H8" s="45" t="s">
        <v>70</v>
      </c>
      <c r="I8" s="18"/>
      <c r="J8" s="18"/>
      <c r="K8" s="18"/>
      <c r="L8" s="18"/>
    </row>
    <row r="9" spans="1:12" ht="17.25" customHeight="1">
      <c r="A9" s="19">
        <v>103060106</v>
      </c>
      <c r="B9" s="45" t="s">
        <v>45</v>
      </c>
      <c r="C9" s="18"/>
      <c r="D9" s="18"/>
      <c r="E9" s="18"/>
      <c r="F9" s="18"/>
      <c r="G9" s="19">
        <v>103060134</v>
      </c>
      <c r="H9" s="45" t="s">
        <v>71</v>
      </c>
      <c r="I9" s="18"/>
      <c r="J9" s="18"/>
      <c r="K9" s="18"/>
      <c r="L9" s="18"/>
    </row>
    <row r="10" spans="1:12" ht="17.25" customHeight="1">
      <c r="A10" s="19">
        <v>103060107</v>
      </c>
      <c r="B10" s="45" t="s">
        <v>46</v>
      </c>
      <c r="C10" s="18"/>
      <c r="D10" s="18"/>
      <c r="E10" s="18"/>
      <c r="F10" s="18"/>
      <c r="G10" s="19">
        <v>103060198</v>
      </c>
      <c r="H10" s="45" t="s">
        <v>72</v>
      </c>
      <c r="I10" s="18">
        <v>3852</v>
      </c>
      <c r="J10" s="18"/>
      <c r="K10" s="18">
        <v>827</v>
      </c>
      <c r="L10" s="18"/>
    </row>
    <row r="11" spans="1:12" ht="17.25" customHeight="1">
      <c r="A11" s="19">
        <v>103060108</v>
      </c>
      <c r="B11" s="45" t="s">
        <v>47</v>
      </c>
      <c r="C11" s="18"/>
      <c r="D11" s="18"/>
      <c r="E11" s="18"/>
      <c r="F11" s="18"/>
      <c r="G11" s="19">
        <v>1030602</v>
      </c>
      <c r="H11" s="44" t="s">
        <v>73</v>
      </c>
      <c r="I11" s="18"/>
      <c r="J11" s="18"/>
      <c r="K11" s="18"/>
      <c r="L11" s="18"/>
    </row>
    <row r="12" spans="1:12" ht="17.25" customHeight="1">
      <c r="A12" s="19">
        <v>103060109</v>
      </c>
      <c r="B12" s="45" t="s">
        <v>48</v>
      </c>
      <c r="C12" s="18"/>
      <c r="D12" s="18"/>
      <c r="E12" s="18"/>
      <c r="F12" s="18"/>
      <c r="G12" s="19">
        <v>103060202</v>
      </c>
      <c r="H12" s="45" t="s">
        <v>74</v>
      </c>
      <c r="I12" s="18"/>
      <c r="J12" s="18"/>
      <c r="K12" s="18"/>
      <c r="L12" s="18"/>
    </row>
    <row r="13" spans="1:12" ht="17.25" customHeight="1">
      <c r="A13" s="19">
        <v>103060112</v>
      </c>
      <c r="B13" s="45" t="s">
        <v>49</v>
      </c>
      <c r="C13" s="18"/>
      <c r="D13" s="18"/>
      <c r="E13" s="18"/>
      <c r="F13" s="18"/>
      <c r="G13" s="19">
        <v>103060203</v>
      </c>
      <c r="H13" s="45" t="s">
        <v>75</v>
      </c>
      <c r="I13" s="18"/>
      <c r="J13" s="18"/>
      <c r="K13" s="18"/>
      <c r="L13" s="18"/>
    </row>
    <row r="14" spans="1:12" ht="17.25" customHeight="1">
      <c r="A14" s="19">
        <v>103060113</v>
      </c>
      <c r="B14" s="45" t="s">
        <v>50</v>
      </c>
      <c r="C14" s="18"/>
      <c r="D14" s="18"/>
      <c r="E14" s="18"/>
      <c r="F14" s="18"/>
      <c r="G14" s="19">
        <v>103060204</v>
      </c>
      <c r="H14" s="45" t="s">
        <v>76</v>
      </c>
      <c r="I14" s="18"/>
      <c r="J14" s="18"/>
      <c r="K14" s="18"/>
      <c r="L14" s="18"/>
    </row>
    <row r="15" spans="1:12" ht="17.25" customHeight="1">
      <c r="A15" s="19">
        <v>103060114</v>
      </c>
      <c r="B15" s="45" t="s">
        <v>51</v>
      </c>
      <c r="C15" s="18"/>
      <c r="D15" s="18"/>
      <c r="E15" s="18"/>
      <c r="F15" s="18"/>
      <c r="G15" s="19">
        <v>103060298</v>
      </c>
      <c r="H15" s="45" t="s">
        <v>77</v>
      </c>
      <c r="I15" s="18"/>
      <c r="J15" s="18"/>
      <c r="K15" s="18"/>
      <c r="L15" s="18"/>
    </row>
    <row r="16" spans="1:12" ht="17.25" customHeight="1">
      <c r="A16" s="19">
        <v>103060115</v>
      </c>
      <c r="B16" s="45" t="s">
        <v>52</v>
      </c>
      <c r="C16" s="18"/>
      <c r="D16" s="18"/>
      <c r="E16" s="18"/>
      <c r="F16" s="18"/>
      <c r="G16" s="19">
        <v>1030603</v>
      </c>
      <c r="H16" s="44" t="s">
        <v>78</v>
      </c>
      <c r="I16" s="18"/>
      <c r="J16" s="18"/>
      <c r="K16" s="18"/>
      <c r="L16" s="18"/>
    </row>
    <row r="17" spans="1:12" ht="17.25" customHeight="1">
      <c r="A17" s="19">
        <v>103060116</v>
      </c>
      <c r="B17" s="45" t="s">
        <v>53</v>
      </c>
      <c r="C17" s="18">
        <v>1721</v>
      </c>
      <c r="D17" s="18"/>
      <c r="E17" s="18">
        <v>4723</v>
      </c>
      <c r="F17" s="18"/>
      <c r="G17" s="19">
        <v>103060301</v>
      </c>
      <c r="H17" s="45" t="s">
        <v>79</v>
      </c>
      <c r="I17" s="18"/>
      <c r="J17" s="18"/>
      <c r="K17" s="18"/>
      <c r="L17" s="18"/>
    </row>
    <row r="18" spans="1:12" ht="17.25" customHeight="1">
      <c r="A18" s="19">
        <v>103060117</v>
      </c>
      <c r="B18" s="45" t="s">
        <v>54</v>
      </c>
      <c r="C18" s="18"/>
      <c r="D18" s="18"/>
      <c r="E18" s="18"/>
      <c r="F18" s="18"/>
      <c r="G18" s="19">
        <v>103060304</v>
      </c>
      <c r="H18" s="45" t="s">
        <v>80</v>
      </c>
      <c r="I18" s="18"/>
      <c r="J18" s="18"/>
      <c r="K18" s="18"/>
      <c r="L18" s="18"/>
    </row>
    <row r="19" spans="1:12" ht="17.25" customHeight="1">
      <c r="A19" s="19">
        <v>103060118</v>
      </c>
      <c r="B19" s="45" t="s">
        <v>55</v>
      </c>
      <c r="C19" s="18"/>
      <c r="D19" s="18"/>
      <c r="E19" s="18"/>
      <c r="F19" s="18"/>
      <c r="G19" s="19">
        <v>103060305</v>
      </c>
      <c r="H19" s="45" t="s">
        <v>81</v>
      </c>
      <c r="I19" s="18"/>
      <c r="J19" s="18"/>
      <c r="K19" s="18"/>
      <c r="L19" s="18"/>
    </row>
    <row r="20" spans="1:12" ht="17.25" customHeight="1">
      <c r="A20" s="19">
        <v>103060119</v>
      </c>
      <c r="B20" s="45" t="s">
        <v>56</v>
      </c>
      <c r="C20" s="18">
        <v>164</v>
      </c>
      <c r="D20" s="18"/>
      <c r="E20" s="18">
        <v>54</v>
      </c>
      <c r="F20" s="18"/>
      <c r="G20" s="19">
        <v>103060307</v>
      </c>
      <c r="H20" s="45" t="s">
        <v>82</v>
      </c>
      <c r="I20" s="18"/>
      <c r="J20" s="18"/>
      <c r="K20" s="18"/>
      <c r="L20" s="18"/>
    </row>
    <row r="21" spans="1:12" ht="17.25" customHeight="1">
      <c r="A21" s="19">
        <v>103060120</v>
      </c>
      <c r="B21" s="45" t="s">
        <v>57</v>
      </c>
      <c r="C21" s="18">
        <v>113</v>
      </c>
      <c r="D21" s="18"/>
      <c r="E21" s="18">
        <v>414</v>
      </c>
      <c r="F21" s="18"/>
      <c r="G21" s="19">
        <v>103060398</v>
      </c>
      <c r="H21" s="45" t="s">
        <v>83</v>
      </c>
      <c r="I21" s="18"/>
      <c r="J21" s="18"/>
      <c r="K21" s="18"/>
      <c r="L21" s="18"/>
    </row>
    <row r="22" spans="1:12" ht="17.25" customHeight="1">
      <c r="A22" s="19">
        <v>103060121</v>
      </c>
      <c r="B22" s="45" t="s">
        <v>58</v>
      </c>
      <c r="C22" s="18"/>
      <c r="D22" s="18"/>
      <c r="E22" s="18"/>
      <c r="F22" s="18"/>
      <c r="G22" s="19">
        <v>1030604</v>
      </c>
      <c r="H22" s="44" t="s">
        <v>84</v>
      </c>
      <c r="I22" s="18"/>
      <c r="J22" s="18"/>
      <c r="K22" s="18"/>
      <c r="L22" s="18"/>
    </row>
    <row r="23" spans="1:12" ht="17.25" customHeight="1">
      <c r="A23" s="19">
        <v>103060122</v>
      </c>
      <c r="B23" s="45" t="s">
        <v>59</v>
      </c>
      <c r="C23" s="18"/>
      <c r="D23" s="18"/>
      <c r="E23" s="18"/>
      <c r="F23" s="18"/>
      <c r="G23" s="19">
        <v>103060401</v>
      </c>
      <c r="H23" s="45" t="s">
        <v>85</v>
      </c>
      <c r="I23" s="18"/>
      <c r="J23" s="18"/>
      <c r="K23" s="18"/>
      <c r="L23" s="18"/>
    </row>
    <row r="24" spans="1:12" ht="17.25" customHeight="1">
      <c r="A24" s="19">
        <v>103060123</v>
      </c>
      <c r="B24" s="45" t="s">
        <v>60</v>
      </c>
      <c r="C24" s="18"/>
      <c r="D24" s="18"/>
      <c r="E24" s="18"/>
      <c r="F24" s="18"/>
      <c r="G24" s="19">
        <v>103060402</v>
      </c>
      <c r="H24" s="45" t="s">
        <v>86</v>
      </c>
      <c r="I24" s="18"/>
      <c r="J24" s="18"/>
      <c r="K24" s="18"/>
      <c r="L24" s="18"/>
    </row>
    <row r="25" spans="1:12" ht="17.25" customHeight="1">
      <c r="A25" s="19">
        <v>103060124</v>
      </c>
      <c r="B25" s="45" t="s">
        <v>61</v>
      </c>
      <c r="C25" s="18"/>
      <c r="D25" s="18"/>
      <c r="E25" s="18"/>
      <c r="F25" s="18"/>
      <c r="G25" s="19">
        <v>103060498</v>
      </c>
      <c r="H25" s="45" t="s">
        <v>87</v>
      </c>
      <c r="I25" s="18"/>
      <c r="J25" s="18"/>
      <c r="K25" s="18"/>
      <c r="L25" s="18"/>
    </row>
    <row r="26" spans="1:12" ht="17.25" customHeight="1">
      <c r="A26" s="19">
        <v>103060125</v>
      </c>
      <c r="B26" s="45" t="s">
        <v>62</v>
      </c>
      <c r="C26" s="18">
        <v>225</v>
      </c>
      <c r="D26" s="18"/>
      <c r="E26" s="18">
        <v>158</v>
      </c>
      <c r="F26" s="18"/>
      <c r="G26" s="19">
        <v>1030698</v>
      </c>
      <c r="H26" s="44" t="s">
        <v>88</v>
      </c>
      <c r="I26" s="18"/>
      <c r="J26" s="18"/>
      <c r="K26" s="18">
        <v>239</v>
      </c>
      <c r="L26" s="18"/>
    </row>
    <row r="27" spans="1:12" ht="17.25" customHeight="1">
      <c r="A27" s="19">
        <v>103060126</v>
      </c>
      <c r="B27" s="45" t="s">
        <v>63</v>
      </c>
      <c r="C27" s="18"/>
      <c r="D27" s="18"/>
      <c r="E27" s="18"/>
      <c r="F27" s="18"/>
      <c r="G27" s="46"/>
      <c r="H27" s="46"/>
      <c r="I27" s="20"/>
      <c r="J27" s="20"/>
      <c r="K27" s="20"/>
      <c r="L27" s="20"/>
    </row>
    <row r="28" spans="1:12" ht="17.25" customHeight="1">
      <c r="A28" s="19">
        <v>103060127</v>
      </c>
      <c r="B28" s="45" t="s">
        <v>64</v>
      </c>
      <c r="C28" s="18"/>
      <c r="D28" s="18"/>
      <c r="E28" s="18"/>
      <c r="F28" s="18"/>
      <c r="G28" s="47"/>
      <c r="H28" s="48" t="s">
        <v>89</v>
      </c>
      <c r="I28" s="75">
        <f>C5</f>
        <v>6114</v>
      </c>
      <c r="J28" s="20">
        <v>0</v>
      </c>
      <c r="K28" s="20">
        <f>K26+E5</f>
        <v>6457</v>
      </c>
      <c r="L28" s="79">
        <f>(K28-I28)/K28</f>
        <v>5.3120644262041196E-2</v>
      </c>
    </row>
    <row r="29" spans="1:12" ht="17.25" customHeight="1">
      <c r="A29" s="19">
        <v>103060128</v>
      </c>
      <c r="B29" s="45" t="s">
        <v>65</v>
      </c>
      <c r="C29" s="18"/>
      <c r="D29" s="18"/>
      <c r="E29" s="18"/>
      <c r="F29" s="18"/>
      <c r="G29" s="47"/>
      <c r="H29" s="48" t="s">
        <v>90</v>
      </c>
      <c r="I29" s="75">
        <f>[1]区01表!C14</f>
        <v>6882</v>
      </c>
      <c r="J29" s="20">
        <v>0</v>
      </c>
      <c r="K29" s="46">
        <v>6882</v>
      </c>
      <c r="L29" s="79"/>
    </row>
    <row r="30" spans="1:12" ht="19.5" customHeight="1">
      <c r="A30" s="19">
        <v>103060129</v>
      </c>
      <c r="B30" s="45" t="s">
        <v>66</v>
      </c>
      <c r="C30" s="18"/>
      <c r="D30" s="20"/>
      <c r="E30" s="20"/>
      <c r="F30" s="20"/>
      <c r="G30" s="47"/>
      <c r="H30" s="49" t="s">
        <v>91</v>
      </c>
      <c r="I30" s="75">
        <f>I28+I29</f>
        <v>12996</v>
      </c>
      <c r="J30" s="20">
        <v>0</v>
      </c>
      <c r="K30" s="20">
        <f>K28+K29</f>
        <v>13339</v>
      </c>
      <c r="L30" s="79">
        <f t="shared" ref="L30" si="0">(K30-I30)/K30</f>
        <v>2.5714071519604167E-2</v>
      </c>
    </row>
    <row r="31" spans="1:12" ht="14.45" customHeight="1"/>
    <row r="32" spans="1:12" ht="14.45" customHeight="1"/>
    <row r="33" ht="14.45" customHeight="1"/>
    <row r="34" ht="14.45" customHeight="1"/>
    <row r="35" ht="14.45" customHeight="1"/>
    <row r="36" ht="14.45" customHeight="1"/>
    <row r="37" ht="14.45" customHeight="1"/>
    <row r="38" ht="14.45" customHeight="1"/>
    <row r="39" ht="14.45" customHeight="1"/>
    <row r="40" ht="14.45" customHeight="1"/>
    <row r="41" ht="14.45" customHeight="1"/>
    <row r="42" ht="14.45" customHeight="1"/>
    <row r="43" ht="14.45" customHeight="1"/>
    <row r="44" ht="14.45" customHeight="1"/>
    <row r="45" ht="14.45" customHeight="1"/>
    <row r="46" ht="14.45" customHeight="1"/>
    <row r="47" ht="14.45" customHeight="1"/>
    <row r="48" ht="14.45" customHeight="1"/>
    <row r="49" spans="1:2" ht="14.45" customHeight="1"/>
    <row r="50" spans="1:2" ht="14.45" customHeight="1"/>
    <row r="51" spans="1:2" ht="14.45" customHeight="1"/>
    <row r="52" spans="1:2">
      <c r="A52" s="21"/>
      <c r="B52" s="22"/>
    </row>
    <row r="53" spans="1:2">
      <c r="A53" s="21"/>
      <c r="B53" s="22"/>
    </row>
  </sheetData>
  <mergeCells count="1">
    <mergeCell ref="B3:K3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9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opLeftCell="A7" workbookViewId="0">
      <selection activeCell="H21" sqref="H21"/>
    </sheetView>
  </sheetViews>
  <sheetFormatPr defaultRowHeight="15.75"/>
  <cols>
    <col min="1" max="1" width="7.375" style="15" customWidth="1"/>
    <col min="2" max="2" width="34.125" style="16" customWidth="1"/>
    <col min="3" max="5" width="8.75" style="15" customWidth="1"/>
    <col min="6" max="6" width="9.75" style="15" customWidth="1"/>
    <col min="7" max="7" width="7.875" style="15" customWidth="1"/>
    <col min="8" max="8" width="29" style="15" customWidth="1"/>
    <col min="9" max="11" width="8.75" style="15" customWidth="1"/>
    <col min="12" max="12" width="10" style="15" customWidth="1"/>
    <col min="13" max="16384" width="9" style="15"/>
  </cols>
  <sheetData>
    <row r="1" spans="1:12">
      <c r="L1" s="73" t="s">
        <v>155</v>
      </c>
    </row>
    <row r="2" spans="1:12" ht="25.5" customHeight="1">
      <c r="A2" s="61" t="s">
        <v>150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customHeight="1">
      <c r="A3" s="62" t="s">
        <v>153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7.25" customHeight="1">
      <c r="A4" s="12" t="s">
        <v>1</v>
      </c>
      <c r="B4" s="90" t="s">
        <v>13</v>
      </c>
      <c r="C4" s="90"/>
      <c r="D4" s="90"/>
      <c r="E4" s="90"/>
      <c r="F4" s="90"/>
      <c r="G4" s="90"/>
      <c r="H4" s="90"/>
      <c r="I4" s="90"/>
      <c r="J4" s="90"/>
      <c r="K4" s="90"/>
      <c r="L4" s="12" t="s">
        <v>2</v>
      </c>
    </row>
    <row r="5" spans="1:12" s="24" customFormat="1" ht="36" customHeight="1">
      <c r="A5" s="59" t="s">
        <v>0</v>
      </c>
      <c r="B5" s="60" t="s">
        <v>5</v>
      </c>
      <c r="C5" s="36" t="s">
        <v>132</v>
      </c>
      <c r="D5" s="36" t="s">
        <v>133</v>
      </c>
      <c r="E5" s="36" t="s">
        <v>11</v>
      </c>
      <c r="F5" s="23" t="s">
        <v>134</v>
      </c>
      <c r="G5" s="59" t="s">
        <v>0</v>
      </c>
      <c r="H5" s="60" t="s">
        <v>5</v>
      </c>
      <c r="I5" s="36" t="s">
        <v>132</v>
      </c>
      <c r="J5" s="36" t="s">
        <v>133</v>
      </c>
      <c r="K5" s="36" t="s">
        <v>11</v>
      </c>
      <c r="L5" s="23" t="s">
        <v>134</v>
      </c>
    </row>
    <row r="6" spans="1:12" ht="19.5" customHeight="1">
      <c r="A6" s="19">
        <v>208</v>
      </c>
      <c r="B6" s="52" t="s">
        <v>39</v>
      </c>
      <c r="C6" s="41"/>
      <c r="D6" s="41"/>
      <c r="E6" s="41"/>
      <c r="F6" s="41"/>
      <c r="G6" s="19">
        <v>2230206</v>
      </c>
      <c r="H6" s="25" t="s">
        <v>112</v>
      </c>
      <c r="I6" s="42"/>
      <c r="J6" s="42"/>
      <c r="K6" s="42"/>
      <c r="L6" s="42"/>
    </row>
    <row r="7" spans="1:12" ht="19.5" customHeight="1">
      <c r="A7" s="19">
        <v>20804</v>
      </c>
      <c r="B7" s="25" t="s">
        <v>94</v>
      </c>
      <c r="C7" s="41"/>
      <c r="D7" s="41"/>
      <c r="E7" s="41"/>
      <c r="F7" s="41"/>
      <c r="G7" s="19">
        <v>2230207</v>
      </c>
      <c r="H7" s="25" t="s">
        <v>113</v>
      </c>
      <c r="I7" s="42"/>
      <c r="J7" s="42"/>
      <c r="K7" s="42"/>
      <c r="L7" s="42"/>
    </row>
    <row r="8" spans="1:12" ht="19.5" customHeight="1">
      <c r="A8" s="19">
        <v>2080451</v>
      </c>
      <c r="B8" s="25" t="s">
        <v>95</v>
      </c>
      <c r="C8" s="41"/>
      <c r="D8" s="41"/>
      <c r="E8" s="41"/>
      <c r="F8" s="41"/>
      <c r="G8" s="19">
        <v>2230299</v>
      </c>
      <c r="H8" s="53" t="s">
        <v>114</v>
      </c>
      <c r="I8" s="41">
        <v>11000</v>
      </c>
      <c r="J8" s="41"/>
      <c r="K8" s="41">
        <v>6000</v>
      </c>
      <c r="L8" s="41"/>
    </row>
    <row r="9" spans="1:12" ht="19.5" customHeight="1">
      <c r="A9" s="19">
        <v>223</v>
      </c>
      <c r="B9" s="52" t="s">
        <v>40</v>
      </c>
      <c r="C9" s="41">
        <f>C20+I15</f>
        <v>11230</v>
      </c>
      <c r="D9" s="41">
        <v>0</v>
      </c>
      <c r="E9" s="41">
        <f>E20+K15</f>
        <v>6179</v>
      </c>
      <c r="F9" s="80">
        <f>(E9-C9)/E9</f>
        <v>-0.81744618870367369</v>
      </c>
      <c r="G9" s="19">
        <v>22303</v>
      </c>
      <c r="H9" s="25" t="s">
        <v>115</v>
      </c>
      <c r="I9" s="41"/>
      <c r="J9" s="41"/>
      <c r="K9" s="41"/>
      <c r="L9" s="41"/>
    </row>
    <row r="10" spans="1:12" ht="19.5" customHeight="1">
      <c r="A10" s="19">
        <v>22301</v>
      </c>
      <c r="B10" s="25" t="s">
        <v>96</v>
      </c>
      <c r="C10" s="41"/>
      <c r="D10" s="41"/>
      <c r="E10" s="41"/>
      <c r="F10" s="41"/>
      <c r="G10" s="55">
        <v>2230301</v>
      </c>
      <c r="H10" s="25" t="s">
        <v>116</v>
      </c>
      <c r="I10" s="41"/>
      <c r="J10" s="41"/>
      <c r="K10" s="41"/>
      <c r="L10" s="41"/>
    </row>
    <row r="11" spans="1:12" ht="19.5" customHeight="1">
      <c r="A11" s="19">
        <v>2230101</v>
      </c>
      <c r="B11" s="25" t="s">
        <v>97</v>
      </c>
      <c r="C11" s="41"/>
      <c r="D11" s="41"/>
      <c r="E11" s="41"/>
      <c r="F11" s="41"/>
      <c r="G11" s="19">
        <v>22304</v>
      </c>
      <c r="H11" s="25" t="s">
        <v>117</v>
      </c>
      <c r="I11" s="41"/>
      <c r="J11" s="41"/>
      <c r="K11" s="41"/>
      <c r="L11" s="41"/>
    </row>
    <row r="12" spans="1:12" ht="19.5" customHeight="1">
      <c r="A12" s="19">
        <v>2230102</v>
      </c>
      <c r="B12" s="25" t="s">
        <v>98</v>
      </c>
      <c r="C12" s="41"/>
      <c r="D12" s="41"/>
      <c r="E12" s="41"/>
      <c r="F12" s="41"/>
      <c r="G12" s="19">
        <v>2230401</v>
      </c>
      <c r="H12" s="25" t="s">
        <v>118</v>
      </c>
      <c r="I12" s="41"/>
      <c r="J12" s="41"/>
      <c r="K12" s="41"/>
      <c r="L12" s="41"/>
    </row>
    <row r="13" spans="1:12" ht="19.5" customHeight="1">
      <c r="A13" s="19">
        <v>2230103</v>
      </c>
      <c r="B13" s="25" t="s">
        <v>99</v>
      </c>
      <c r="C13" s="41"/>
      <c r="D13" s="41"/>
      <c r="E13" s="41"/>
      <c r="F13" s="41"/>
      <c r="G13" s="55">
        <v>2230402</v>
      </c>
      <c r="H13" s="25" t="s">
        <v>119</v>
      </c>
      <c r="I13" s="41"/>
      <c r="J13" s="41"/>
      <c r="K13" s="41"/>
      <c r="L13" s="41"/>
    </row>
    <row r="14" spans="1:12" ht="19.5" customHeight="1">
      <c r="A14" s="19">
        <v>2230104</v>
      </c>
      <c r="B14" s="25" t="s">
        <v>100</v>
      </c>
      <c r="C14" s="41"/>
      <c r="D14" s="41"/>
      <c r="E14" s="41"/>
      <c r="F14" s="41"/>
      <c r="G14" s="19">
        <v>2230499</v>
      </c>
      <c r="H14" s="25" t="s">
        <v>120</v>
      </c>
      <c r="I14" s="41"/>
      <c r="J14" s="41"/>
      <c r="K14" s="41"/>
      <c r="L14" s="41"/>
    </row>
    <row r="15" spans="1:12" ht="19.5" customHeight="1">
      <c r="A15" s="19">
        <v>2230105</v>
      </c>
      <c r="B15" s="25" t="s">
        <v>101</v>
      </c>
      <c r="C15" s="41"/>
      <c r="D15" s="41"/>
      <c r="E15" s="41"/>
      <c r="F15" s="41"/>
      <c r="G15" s="19">
        <v>22399</v>
      </c>
      <c r="H15" s="25" t="s">
        <v>121</v>
      </c>
      <c r="I15" s="41">
        <v>230</v>
      </c>
      <c r="J15" s="41"/>
      <c r="K15" s="41">
        <f>K16</f>
        <v>179</v>
      </c>
      <c r="L15" s="41"/>
    </row>
    <row r="16" spans="1:12" ht="19.5" customHeight="1">
      <c r="A16" s="19">
        <v>2230106</v>
      </c>
      <c r="B16" s="25" t="s">
        <v>102</v>
      </c>
      <c r="C16" s="41"/>
      <c r="D16" s="41"/>
      <c r="E16" s="41"/>
      <c r="F16" s="41"/>
      <c r="G16" s="55">
        <v>2239901</v>
      </c>
      <c r="H16" s="25" t="s">
        <v>122</v>
      </c>
      <c r="I16" s="41">
        <v>230</v>
      </c>
      <c r="J16" s="41"/>
      <c r="K16" s="41">
        <v>179</v>
      </c>
      <c r="L16" s="41"/>
    </row>
    <row r="17" spans="1:12" ht="19.5" customHeight="1">
      <c r="A17" s="19">
        <v>2230107</v>
      </c>
      <c r="B17" s="53" t="s">
        <v>103</v>
      </c>
      <c r="C17" s="41"/>
      <c r="D17" s="41"/>
      <c r="E17" s="41"/>
      <c r="F17" s="41"/>
      <c r="G17" s="19">
        <v>230</v>
      </c>
      <c r="H17" s="56" t="s">
        <v>123</v>
      </c>
      <c r="I17" s="41">
        <f>I20</f>
        <v>1712</v>
      </c>
      <c r="J17" s="41">
        <v>0</v>
      </c>
      <c r="K17" s="41">
        <f>K20</f>
        <v>1712</v>
      </c>
      <c r="L17" s="81">
        <v>0</v>
      </c>
    </row>
    <row r="18" spans="1:12" ht="19.5" customHeight="1">
      <c r="A18" s="19">
        <v>2230108</v>
      </c>
      <c r="B18" s="25" t="s">
        <v>104</v>
      </c>
      <c r="C18" s="41"/>
      <c r="D18" s="41"/>
      <c r="E18" s="41"/>
      <c r="F18" s="41"/>
      <c r="G18" s="19">
        <v>23005</v>
      </c>
      <c r="H18" s="25" t="s">
        <v>124</v>
      </c>
      <c r="I18" s="41"/>
      <c r="J18" s="41"/>
      <c r="K18" s="41"/>
      <c r="L18" s="41"/>
    </row>
    <row r="19" spans="1:12" ht="19.5" customHeight="1">
      <c r="A19" s="19">
        <v>2230199</v>
      </c>
      <c r="B19" s="25" t="s">
        <v>105</v>
      </c>
      <c r="C19" s="41"/>
      <c r="D19" s="41"/>
      <c r="E19" s="41"/>
      <c r="F19" s="41"/>
      <c r="G19" s="55">
        <v>2300501</v>
      </c>
      <c r="H19" s="53" t="s">
        <v>125</v>
      </c>
      <c r="I19" s="41"/>
      <c r="J19" s="41"/>
      <c r="K19" s="41"/>
      <c r="L19" s="41"/>
    </row>
    <row r="20" spans="1:12" ht="19.5" customHeight="1">
      <c r="A20" s="19">
        <v>22302</v>
      </c>
      <c r="B20" s="52" t="s">
        <v>106</v>
      </c>
      <c r="C20" s="41">
        <f>I8</f>
        <v>11000</v>
      </c>
      <c r="D20" s="41"/>
      <c r="E20" s="41">
        <f>K8</f>
        <v>6000</v>
      </c>
      <c r="F20" s="41"/>
      <c r="G20" s="19">
        <v>23008</v>
      </c>
      <c r="H20" s="25" t="s">
        <v>126</v>
      </c>
      <c r="I20" s="41">
        <f>I21</f>
        <v>1712</v>
      </c>
      <c r="J20" s="41"/>
      <c r="K20" s="41">
        <f>K21</f>
        <v>1712</v>
      </c>
      <c r="L20" s="41"/>
    </row>
    <row r="21" spans="1:12" ht="19.5" customHeight="1">
      <c r="A21" s="19">
        <v>2230201</v>
      </c>
      <c r="B21" s="25" t="s">
        <v>107</v>
      </c>
      <c r="C21" s="41"/>
      <c r="D21" s="41"/>
      <c r="E21" s="41"/>
      <c r="F21" s="41"/>
      <c r="G21" s="19">
        <v>2300803</v>
      </c>
      <c r="H21" s="25" t="s">
        <v>127</v>
      </c>
      <c r="I21" s="41">
        <v>1712</v>
      </c>
      <c r="J21" s="41"/>
      <c r="K21" s="41">
        <v>1712</v>
      </c>
      <c r="L21" s="41"/>
    </row>
    <row r="22" spans="1:12" ht="19.5" customHeight="1">
      <c r="A22" s="54">
        <v>2230202</v>
      </c>
      <c r="B22" s="25" t="s">
        <v>108</v>
      </c>
      <c r="C22" s="35"/>
      <c r="D22" s="35"/>
      <c r="E22" s="41"/>
      <c r="F22" s="41"/>
      <c r="G22" s="19"/>
      <c r="H22" s="25"/>
      <c r="I22" s="41"/>
      <c r="J22" s="41"/>
      <c r="K22" s="41"/>
      <c r="L22" s="41"/>
    </row>
    <row r="23" spans="1:12" ht="19.5" customHeight="1">
      <c r="A23" s="19">
        <v>2230203</v>
      </c>
      <c r="B23" s="25" t="s">
        <v>109</v>
      </c>
      <c r="C23" s="41"/>
      <c r="D23" s="41"/>
      <c r="E23" s="41"/>
      <c r="F23" s="41"/>
      <c r="G23" s="42"/>
      <c r="H23" s="50" t="s">
        <v>128</v>
      </c>
      <c r="I23" s="41">
        <f>C9+I17</f>
        <v>12942</v>
      </c>
      <c r="J23" s="41">
        <v>0</v>
      </c>
      <c r="K23" s="41">
        <f>K17+E9</f>
        <v>7891</v>
      </c>
      <c r="L23" s="80">
        <f>(K23-I23)/K23</f>
        <v>-0.64009631225446706</v>
      </c>
    </row>
    <row r="24" spans="1:12" ht="19.5" customHeight="1">
      <c r="A24" s="19">
        <v>2230204</v>
      </c>
      <c r="B24" s="25" t="s">
        <v>110</v>
      </c>
      <c r="C24" s="41"/>
      <c r="D24" s="41"/>
      <c r="E24" s="41"/>
      <c r="F24" s="41"/>
      <c r="G24" s="19"/>
      <c r="H24" s="50" t="s">
        <v>92</v>
      </c>
      <c r="I24" s="41">
        <v>54</v>
      </c>
      <c r="J24" s="41">
        <v>0</v>
      </c>
      <c r="K24" s="41">
        <v>5448</v>
      </c>
      <c r="L24" s="80">
        <f t="shared" ref="L24:L25" si="0">(K24-I24)/K24</f>
        <v>0.99008810572687223</v>
      </c>
    </row>
    <row r="25" spans="1:12" ht="19.5" customHeight="1">
      <c r="A25" s="19">
        <v>2230205</v>
      </c>
      <c r="B25" s="25" t="s">
        <v>111</v>
      </c>
      <c r="C25" s="41"/>
      <c r="D25" s="41"/>
      <c r="E25" s="41"/>
      <c r="F25" s="41"/>
      <c r="G25" s="19"/>
      <c r="H25" s="51" t="s">
        <v>93</v>
      </c>
      <c r="I25" s="41">
        <f>I23+I24</f>
        <v>12996</v>
      </c>
      <c r="J25" s="41">
        <v>0</v>
      </c>
      <c r="K25" s="41">
        <f>K24+K23</f>
        <v>13339</v>
      </c>
      <c r="L25" s="80">
        <f t="shared" si="0"/>
        <v>2.5714071519604167E-2</v>
      </c>
    </row>
    <row r="47" spans="1:2">
      <c r="A47" s="21"/>
      <c r="B47" s="22"/>
    </row>
    <row r="48" spans="1:2">
      <c r="A48" s="21"/>
      <c r="B48" s="22"/>
    </row>
  </sheetData>
  <mergeCells count="1">
    <mergeCell ref="B4:K4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75"/>
  <sheetViews>
    <sheetView tabSelected="1" workbookViewId="0">
      <selection activeCell="D15" sqref="D15"/>
    </sheetView>
  </sheetViews>
  <sheetFormatPr defaultColWidth="8" defaultRowHeight="14.25"/>
  <cols>
    <col min="1" max="1" width="5" style="26" customWidth="1"/>
    <col min="2" max="2" width="18.75" style="26" customWidth="1"/>
    <col min="3" max="3" width="12.25" style="26" customWidth="1"/>
    <col min="4" max="11" width="8.375" style="27" customWidth="1"/>
    <col min="12" max="15" width="8.375" style="26" customWidth="1"/>
    <col min="16" max="16" width="9.875" style="26" customWidth="1"/>
    <col min="17" max="16384" width="8" style="26"/>
  </cols>
  <sheetData>
    <row r="1" spans="1:16" ht="22.5" customHeight="1">
      <c r="O1" s="91" t="s">
        <v>156</v>
      </c>
      <c r="P1" s="91"/>
    </row>
    <row r="2" spans="1:16" s="28" customFormat="1" ht="24.75" customHeight="1">
      <c r="A2" s="92" t="s">
        <v>149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28" customFormat="1" ht="18" customHeight="1">
      <c r="A3" s="63" t="s">
        <v>154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s="28" customFormat="1" ht="18" customHeight="1">
      <c r="A4" s="29" t="s">
        <v>135</v>
      </c>
      <c r="B4" s="30"/>
      <c r="C4" s="30"/>
      <c r="D4" s="65"/>
      <c r="E4" s="65"/>
      <c r="F4" s="65"/>
      <c r="G4" s="65"/>
      <c r="H4" s="65"/>
      <c r="I4" s="65"/>
      <c r="J4" s="65"/>
      <c r="K4" s="65"/>
      <c r="L4" s="65"/>
      <c r="P4" s="72" t="s">
        <v>2</v>
      </c>
    </row>
    <row r="5" spans="1:16" s="28" customFormat="1" ht="30" customHeight="1">
      <c r="A5" s="93" t="s">
        <v>136</v>
      </c>
      <c r="B5" s="93" t="s">
        <v>137</v>
      </c>
      <c r="C5" s="94" t="s">
        <v>138</v>
      </c>
      <c r="D5" s="97" t="s">
        <v>139</v>
      </c>
      <c r="E5" s="98"/>
      <c r="F5" s="98"/>
      <c r="G5" s="99"/>
      <c r="H5" s="97" t="s">
        <v>140</v>
      </c>
      <c r="I5" s="98"/>
      <c r="J5" s="98"/>
      <c r="K5" s="99"/>
      <c r="L5" s="93" t="s">
        <v>141</v>
      </c>
      <c r="M5" s="93"/>
      <c r="N5" s="93"/>
      <c r="O5" s="93"/>
      <c r="P5" s="100" t="s">
        <v>142</v>
      </c>
    </row>
    <row r="6" spans="1:16" ht="33.75" customHeight="1">
      <c r="A6" s="93"/>
      <c r="B6" s="93"/>
      <c r="C6" s="95"/>
      <c r="D6" s="34" t="s">
        <v>143</v>
      </c>
      <c r="E6" s="34" t="s">
        <v>144</v>
      </c>
      <c r="F6" s="34" t="s">
        <v>145</v>
      </c>
      <c r="G6" s="34" t="s">
        <v>146</v>
      </c>
      <c r="H6" s="34" t="s">
        <v>143</v>
      </c>
      <c r="I6" s="34" t="s">
        <v>144</v>
      </c>
      <c r="J6" s="34" t="s">
        <v>145</v>
      </c>
      <c r="K6" s="34" t="s">
        <v>146</v>
      </c>
      <c r="L6" s="34" t="s">
        <v>147</v>
      </c>
      <c r="M6" s="34" t="s">
        <v>144</v>
      </c>
      <c r="N6" s="34" t="s">
        <v>145</v>
      </c>
      <c r="O6" s="34" t="s">
        <v>146</v>
      </c>
      <c r="P6" s="101"/>
    </row>
    <row r="7" spans="1:16" ht="21.95" customHeight="1">
      <c r="A7" s="93"/>
      <c r="B7" s="93"/>
      <c r="C7" s="96"/>
      <c r="D7" s="66">
        <v>1</v>
      </c>
      <c r="E7" s="66">
        <v>2</v>
      </c>
      <c r="F7" s="66">
        <v>3</v>
      </c>
      <c r="G7" s="66">
        <v>4</v>
      </c>
      <c r="H7" s="66">
        <v>5</v>
      </c>
      <c r="I7" s="66">
        <v>6</v>
      </c>
      <c r="J7" s="66">
        <v>7</v>
      </c>
      <c r="K7" s="66">
        <v>8</v>
      </c>
      <c r="L7" s="66">
        <v>9</v>
      </c>
      <c r="M7" s="66">
        <v>10</v>
      </c>
      <c r="N7" s="66">
        <v>11</v>
      </c>
      <c r="O7" s="66">
        <v>12</v>
      </c>
      <c r="P7" s="66">
        <v>13</v>
      </c>
    </row>
    <row r="8" spans="1:16" ht="39" customHeight="1">
      <c r="A8" s="58">
        <v>1</v>
      </c>
      <c r="B8" s="77" t="s">
        <v>159</v>
      </c>
      <c r="C8" s="53" t="s">
        <v>114</v>
      </c>
      <c r="D8" s="68">
        <f>E8</f>
        <v>11000</v>
      </c>
      <c r="E8" s="76">
        <v>11000</v>
      </c>
      <c r="F8" s="68"/>
      <c r="G8" s="68"/>
      <c r="H8" s="68">
        <v>0</v>
      </c>
      <c r="I8" s="68"/>
      <c r="J8" s="68"/>
      <c r="K8" s="68"/>
      <c r="L8" s="68">
        <f>M8</f>
        <v>6000</v>
      </c>
      <c r="M8" s="68">
        <v>6000</v>
      </c>
      <c r="N8" s="68"/>
      <c r="O8" s="68"/>
      <c r="P8" s="82">
        <f>(L8-D8)/L8</f>
        <v>-0.83333333333333337</v>
      </c>
    </row>
    <row r="9" spans="1:16" ht="44.25" customHeight="1">
      <c r="A9" s="58">
        <v>2</v>
      </c>
      <c r="B9" s="77" t="s">
        <v>160</v>
      </c>
      <c r="C9" s="25" t="s">
        <v>122</v>
      </c>
      <c r="D9" s="68">
        <f>G9</f>
        <v>150</v>
      </c>
      <c r="E9" s="68"/>
      <c r="F9" s="68"/>
      <c r="G9" s="76">
        <v>150</v>
      </c>
      <c r="H9" s="68">
        <v>0</v>
      </c>
      <c r="I9" s="68"/>
      <c r="J9" s="68"/>
      <c r="K9" s="68"/>
      <c r="L9" s="68">
        <f>O9</f>
        <v>150</v>
      </c>
      <c r="M9" s="68"/>
      <c r="N9" s="68"/>
      <c r="O9" s="68">
        <v>150</v>
      </c>
      <c r="P9" s="82">
        <f t="shared" ref="P9:P11" si="0">(L9-D9)/L9</f>
        <v>0</v>
      </c>
    </row>
    <row r="10" spans="1:16" ht="50.25" customHeight="1">
      <c r="A10" s="58">
        <v>3</v>
      </c>
      <c r="B10" s="77" t="s">
        <v>161</v>
      </c>
      <c r="C10" s="25" t="s">
        <v>122</v>
      </c>
      <c r="D10" s="68">
        <f t="shared" ref="D10:D12" si="1">G10</f>
        <v>30</v>
      </c>
      <c r="E10" s="68"/>
      <c r="F10" s="68"/>
      <c r="G10" s="76">
        <v>30</v>
      </c>
      <c r="H10" s="68">
        <v>0</v>
      </c>
      <c r="I10" s="68"/>
      <c r="J10" s="68"/>
      <c r="K10" s="68"/>
      <c r="L10" s="68">
        <f>O10</f>
        <v>29</v>
      </c>
      <c r="M10" s="68"/>
      <c r="N10" s="68"/>
      <c r="O10" s="68">
        <v>29</v>
      </c>
      <c r="P10" s="82">
        <f t="shared" si="0"/>
        <v>-3.4482758620689655E-2</v>
      </c>
    </row>
    <row r="11" spans="1:16" ht="55.5" customHeight="1">
      <c r="A11" s="58">
        <v>4</v>
      </c>
      <c r="B11" s="77" t="s">
        <v>162</v>
      </c>
      <c r="C11" s="25" t="s">
        <v>127</v>
      </c>
      <c r="D11" s="68">
        <f t="shared" si="1"/>
        <v>1712</v>
      </c>
      <c r="E11" s="68"/>
      <c r="F11" s="68"/>
      <c r="G11" s="76">
        <v>1712</v>
      </c>
      <c r="H11" s="68">
        <v>0</v>
      </c>
      <c r="I11" s="68"/>
      <c r="J11" s="68"/>
      <c r="K11" s="68"/>
      <c r="L11" s="68">
        <f>O11</f>
        <v>1712</v>
      </c>
      <c r="M11" s="68"/>
      <c r="N11" s="68"/>
      <c r="O11" s="68">
        <v>1712</v>
      </c>
      <c r="P11" s="82">
        <f t="shared" si="0"/>
        <v>0</v>
      </c>
    </row>
    <row r="12" spans="1:16" ht="42.75" customHeight="1">
      <c r="A12" s="58">
        <v>5</v>
      </c>
      <c r="B12" s="77" t="s">
        <v>163</v>
      </c>
      <c r="C12" s="25" t="s">
        <v>122</v>
      </c>
      <c r="D12" s="68">
        <f t="shared" si="1"/>
        <v>50</v>
      </c>
      <c r="E12" s="68"/>
      <c r="F12" s="68"/>
      <c r="G12" s="76">
        <v>50</v>
      </c>
      <c r="H12" s="68">
        <v>0</v>
      </c>
      <c r="I12" s="68"/>
      <c r="J12" s="68"/>
      <c r="K12" s="68"/>
      <c r="L12" s="68">
        <v>0</v>
      </c>
      <c r="M12" s="68"/>
      <c r="N12" s="68"/>
      <c r="O12" s="68">
        <v>0</v>
      </c>
      <c r="P12" s="69"/>
    </row>
    <row r="13" spans="1:16" s="28" customFormat="1" ht="22.5" customHeight="1">
      <c r="A13" s="58">
        <v>6</v>
      </c>
      <c r="B13" s="67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</row>
    <row r="14" spans="1:16" s="28" customFormat="1" ht="22.5" customHeight="1">
      <c r="A14" s="58">
        <v>13</v>
      </c>
      <c r="B14" s="70"/>
      <c r="C14" s="70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1:16" s="28" customFormat="1" ht="22.5" customHeight="1">
      <c r="A15" s="31"/>
      <c r="B15" s="31" t="s">
        <v>148</v>
      </c>
      <c r="C15" s="31"/>
      <c r="D15" s="71">
        <f>SUM(D8:D12)</f>
        <v>12942</v>
      </c>
      <c r="E15" s="71"/>
      <c r="F15" s="71"/>
      <c r="G15" s="71"/>
      <c r="H15" s="71">
        <v>0</v>
      </c>
      <c r="I15" s="71"/>
      <c r="J15" s="71"/>
      <c r="K15" s="71"/>
      <c r="L15" s="71">
        <f>SUM(L8:L11)</f>
        <v>7891</v>
      </c>
      <c r="M15" s="68"/>
      <c r="N15" s="68"/>
      <c r="O15" s="68"/>
      <c r="P15" s="83">
        <f>(L15-D15)/L15</f>
        <v>-0.64009631225446706</v>
      </c>
    </row>
    <row r="16" spans="1:16" s="28" customFormat="1" ht="22.5" customHeight="1">
      <c r="D16" s="32"/>
      <c r="E16" s="32"/>
      <c r="F16" s="32"/>
      <c r="G16" s="32"/>
      <c r="H16" s="32"/>
      <c r="I16" s="32"/>
      <c r="J16" s="32"/>
      <c r="K16" s="32"/>
    </row>
    <row r="17" spans="4:11" s="28" customFormat="1" ht="22.5" customHeight="1">
      <c r="D17" s="32"/>
      <c r="E17" s="32"/>
      <c r="F17" s="32"/>
      <c r="G17" s="32"/>
      <c r="H17" s="32"/>
      <c r="I17" s="32"/>
      <c r="J17" s="32"/>
      <c r="K17" s="32"/>
    </row>
    <row r="18" spans="4:11" s="28" customFormat="1" ht="22.5" customHeight="1">
      <c r="D18" s="33"/>
      <c r="E18" s="33"/>
      <c r="F18" s="33"/>
      <c r="G18" s="33"/>
      <c r="H18" s="33"/>
      <c r="I18" s="33"/>
      <c r="J18" s="33"/>
      <c r="K18" s="33"/>
    </row>
    <row r="19" spans="4:11" ht="22.5" customHeight="1"/>
    <row r="20" spans="4:11" ht="22.5" customHeight="1"/>
    <row r="21" spans="4:11" ht="22.5" customHeight="1"/>
    <row r="22" spans="4:11" ht="22.5" customHeight="1"/>
    <row r="23" spans="4:11" ht="22.5" customHeight="1"/>
    <row r="24" spans="4:11" ht="22.5" customHeight="1"/>
    <row r="25" spans="4:11" ht="22.5" customHeight="1"/>
    <row r="26" spans="4:11" ht="22.5" customHeight="1"/>
    <row r="27" spans="4:11" ht="22.5" customHeight="1"/>
    <row r="28" spans="4:11" ht="22.5" customHeight="1"/>
    <row r="29" spans="4:11" ht="22.5" customHeight="1"/>
    <row r="30" spans="4:11" ht="22.5" customHeight="1"/>
    <row r="31" spans="4:11" ht="22.5" customHeight="1"/>
    <row r="32" spans="4:11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</sheetData>
  <mergeCells count="9">
    <mergeCell ref="O1:P1"/>
    <mergeCell ref="A2:P2"/>
    <mergeCell ref="A5:A7"/>
    <mergeCell ref="B5:B7"/>
    <mergeCell ref="C5:C7"/>
    <mergeCell ref="D5:G5"/>
    <mergeCell ref="H5:K5"/>
    <mergeCell ref="L5:O5"/>
    <mergeCell ref="P5:P6"/>
  </mergeCells>
  <phoneticPr fontId="2" type="noConversion"/>
  <printOptions horizontalCentered="1"/>
  <pageMargins left="0" right="0" top="0.35433070866141736" bottom="0.35433070866141736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B4" sqref="B4"/>
    </sheetView>
  </sheetViews>
  <sheetFormatPr defaultRowHeight="15.75"/>
  <cols>
    <col min="1" max="1" width="6.875" style="15" customWidth="1"/>
    <col min="2" max="2" width="39.75" style="15" customWidth="1"/>
    <col min="3" max="3" width="31.375" style="15" customWidth="1"/>
    <col min="4" max="16384" width="9" style="15"/>
  </cols>
  <sheetData>
    <row r="1" spans="1:3" ht="20.25" customHeight="1"/>
    <row r="2" spans="1:3" ht="29.25" customHeight="1">
      <c r="A2" s="102" t="s">
        <v>129</v>
      </c>
      <c r="B2" s="103"/>
      <c r="C2" s="103"/>
    </row>
    <row r="3" spans="1:3" ht="21.75" customHeight="1">
      <c r="A3" s="29" t="s">
        <v>6</v>
      </c>
      <c r="C3" s="1" t="s">
        <v>14</v>
      </c>
    </row>
    <row r="4" spans="1:3" ht="24" customHeight="1">
      <c r="A4" s="37" t="s">
        <v>15</v>
      </c>
      <c r="B4" s="37" t="s">
        <v>16</v>
      </c>
      <c r="C4" s="57" t="s">
        <v>130</v>
      </c>
    </row>
    <row r="5" spans="1:3" ht="20.25" customHeight="1">
      <c r="A5" s="14">
        <v>1</v>
      </c>
      <c r="B5" s="38" t="s">
        <v>17</v>
      </c>
      <c r="C5" s="39"/>
    </row>
    <row r="6" spans="1:3" ht="20.25" customHeight="1">
      <c r="A6" s="14">
        <v>2</v>
      </c>
      <c r="B6" s="9" t="s">
        <v>21</v>
      </c>
      <c r="C6" s="84">
        <v>90</v>
      </c>
    </row>
    <row r="7" spans="1:3" ht="20.25" customHeight="1">
      <c r="A7" s="14">
        <v>3</v>
      </c>
      <c r="B7" s="9" t="s">
        <v>22</v>
      </c>
      <c r="C7" s="84">
        <v>90</v>
      </c>
    </row>
    <row r="8" spans="1:3" ht="20.25" customHeight="1">
      <c r="A8" s="14">
        <v>4</v>
      </c>
      <c r="B8" s="9" t="s">
        <v>23</v>
      </c>
      <c r="C8" s="84">
        <v>90</v>
      </c>
    </row>
    <row r="9" spans="1:3" ht="20.25" customHeight="1">
      <c r="A9" s="14">
        <v>5</v>
      </c>
      <c r="B9" s="9" t="s">
        <v>24</v>
      </c>
      <c r="C9" s="85" t="s">
        <v>164</v>
      </c>
    </row>
    <row r="10" spans="1:3" ht="20.25" customHeight="1">
      <c r="A10" s="14">
        <v>6</v>
      </c>
      <c r="B10" s="9" t="s">
        <v>25</v>
      </c>
      <c r="C10" s="85" t="s">
        <v>165</v>
      </c>
    </row>
    <row r="11" spans="1:3" ht="20.25" customHeight="1">
      <c r="A11" s="14">
        <v>7</v>
      </c>
      <c r="B11" s="9" t="s">
        <v>26</v>
      </c>
      <c r="C11" s="85" t="s">
        <v>164</v>
      </c>
    </row>
    <row r="12" spans="1:3" ht="20.25" customHeight="1">
      <c r="A12" s="14">
        <v>8</v>
      </c>
      <c r="B12" s="9" t="s">
        <v>27</v>
      </c>
      <c r="C12" s="85" t="s">
        <v>164</v>
      </c>
    </row>
    <row r="13" spans="1:3" ht="20.25" customHeight="1">
      <c r="A13" s="14">
        <v>9</v>
      </c>
      <c r="B13" s="38" t="s">
        <v>18</v>
      </c>
      <c r="C13" s="39"/>
    </row>
    <row r="14" spans="1:3" ht="20.25" customHeight="1">
      <c r="A14" s="3">
        <v>10</v>
      </c>
      <c r="B14" s="9" t="s">
        <v>28</v>
      </c>
      <c r="C14" s="86">
        <v>4136853</v>
      </c>
    </row>
    <row r="15" spans="1:3" ht="20.25" customHeight="1">
      <c r="A15" s="3">
        <v>11</v>
      </c>
      <c r="B15" s="9" t="s">
        <v>29</v>
      </c>
      <c r="C15" s="86">
        <v>1766906</v>
      </c>
    </row>
    <row r="16" spans="1:3" ht="20.25" customHeight="1">
      <c r="A16" s="3">
        <v>12</v>
      </c>
      <c r="B16" s="9" t="s">
        <v>30</v>
      </c>
      <c r="C16" s="86">
        <v>2369947</v>
      </c>
    </row>
    <row r="17" spans="1:3" ht="20.25" customHeight="1">
      <c r="A17" s="3">
        <v>13</v>
      </c>
      <c r="B17" s="9" t="s">
        <v>31</v>
      </c>
      <c r="C17" s="86">
        <v>31932</v>
      </c>
    </row>
    <row r="18" spans="1:3" ht="20.25" customHeight="1">
      <c r="A18" s="3">
        <v>14</v>
      </c>
      <c r="B18" s="9" t="s">
        <v>32</v>
      </c>
      <c r="C18" s="86">
        <v>21896</v>
      </c>
    </row>
    <row r="19" spans="1:3" ht="20.25" customHeight="1">
      <c r="A19" s="3">
        <v>15</v>
      </c>
      <c r="B19" s="9" t="s">
        <v>33</v>
      </c>
      <c r="C19" s="86">
        <v>21896</v>
      </c>
    </row>
    <row r="20" spans="1:3" ht="20.25" customHeight="1">
      <c r="A20" s="14">
        <v>16</v>
      </c>
      <c r="B20" s="38" t="s">
        <v>19</v>
      </c>
      <c r="C20" s="39"/>
    </row>
    <row r="21" spans="1:3" ht="20.25" customHeight="1">
      <c r="A21" s="14">
        <v>17</v>
      </c>
      <c r="B21" s="9" t="s">
        <v>34</v>
      </c>
      <c r="C21" s="85" t="s">
        <v>166</v>
      </c>
    </row>
    <row r="22" spans="1:3" ht="20.25" customHeight="1">
      <c r="A22" s="14">
        <v>18</v>
      </c>
      <c r="B22" s="9" t="s">
        <v>35</v>
      </c>
      <c r="C22" s="85" t="s">
        <v>167</v>
      </c>
    </row>
    <row r="23" spans="1:3" ht="20.25" customHeight="1">
      <c r="A23" s="14">
        <v>19</v>
      </c>
      <c r="B23" s="38" t="s">
        <v>20</v>
      </c>
      <c r="C23" s="39"/>
    </row>
    <row r="24" spans="1:3" ht="20.25" customHeight="1">
      <c r="A24" s="14">
        <v>20</v>
      </c>
      <c r="B24" s="9" t="s">
        <v>36</v>
      </c>
      <c r="C24" s="40"/>
    </row>
    <row r="25" spans="1:3" ht="20.25" customHeight="1">
      <c r="A25" s="14">
        <v>21</v>
      </c>
      <c r="B25" s="9" t="s">
        <v>37</v>
      </c>
      <c r="C25" s="40"/>
    </row>
  </sheetData>
  <mergeCells count="1">
    <mergeCell ref="A2:C2"/>
  </mergeCells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区01表</vt:lpstr>
      <vt:lpstr>区02表</vt:lpstr>
      <vt:lpstr>区03表</vt:lpstr>
      <vt:lpstr>补充表</vt:lpstr>
    </vt:vector>
  </TitlesOfParts>
  <Company>czj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朱大榕</cp:lastModifiedBy>
  <cp:lastPrinted>2015-01-27T07:12:25Z</cp:lastPrinted>
  <dcterms:created xsi:type="dcterms:W3CDTF">2011-10-09T06:41:47Z</dcterms:created>
  <dcterms:modified xsi:type="dcterms:W3CDTF">2020-02-19T05:32:47Z</dcterms:modified>
</cp:coreProperties>
</file>