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浦江镇" sheetId="50" r:id="rId15"/>
    <sheet name="设备更新及购置" sheetId="53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G289" i="53" l="1"/>
  <c r="G288" i="53"/>
  <c r="G287" i="53"/>
  <c r="G286" i="53"/>
  <c r="G285" i="53"/>
  <c r="G290" i="53" s="1"/>
  <c r="G284" i="53"/>
  <c r="G281" i="53"/>
  <c r="G280" i="53"/>
  <c r="G279" i="53"/>
  <c r="G278" i="53"/>
  <c r="G277" i="53"/>
  <c r="G276" i="53"/>
  <c r="G275" i="53"/>
  <c r="G274" i="53"/>
  <c r="G273" i="53"/>
  <c r="G269" i="53"/>
  <c r="G270" i="53" s="1"/>
  <c r="G266" i="53"/>
  <c r="G265" i="53"/>
  <c r="G267" i="53" s="1"/>
  <c r="G261" i="53"/>
  <c r="G260" i="53"/>
  <c r="G259" i="53"/>
  <c r="G258" i="53"/>
  <c r="G257" i="53"/>
  <c r="G256" i="53"/>
  <c r="G255" i="53"/>
  <c r="G254" i="53"/>
  <c r="G253" i="53"/>
  <c r="G252" i="53"/>
  <c r="G251" i="53"/>
  <c r="G250" i="53"/>
  <c r="G247" i="53"/>
  <c r="G246" i="53"/>
  <c r="G245" i="53"/>
  <c r="G244" i="53"/>
  <c r="G241" i="53"/>
  <c r="G242" i="53" s="1"/>
  <c r="G240" i="53"/>
  <c r="G239" i="53"/>
  <c r="G236" i="53"/>
  <c r="G235" i="53"/>
  <c r="G234" i="53"/>
  <c r="G233" i="53"/>
  <c r="G232" i="53"/>
  <c r="G229" i="53"/>
  <c r="G228" i="53"/>
  <c r="G227" i="53"/>
  <c r="G226" i="53"/>
  <c r="G225" i="53"/>
  <c r="G222" i="53"/>
  <c r="G221" i="53"/>
  <c r="G220" i="53"/>
  <c r="G219" i="53"/>
  <c r="G223" i="53" s="1"/>
  <c r="G216" i="53"/>
  <c r="G215" i="53"/>
  <c r="G214" i="53"/>
  <c r="G213" i="53"/>
  <c r="G217" i="53" s="1"/>
  <c r="G212" i="53"/>
  <c r="G211" i="53"/>
  <c r="G208" i="53"/>
  <c r="G207" i="53"/>
  <c r="G206" i="53"/>
  <c r="G205" i="53"/>
  <c r="G204" i="53"/>
  <c r="G203" i="53"/>
  <c r="G202" i="53"/>
  <c r="G201" i="53"/>
  <c r="G200" i="53"/>
  <c r="G199" i="53"/>
  <c r="G198" i="53"/>
  <c r="G197" i="53"/>
  <c r="G196" i="53"/>
  <c r="G195" i="53"/>
  <c r="G194" i="53"/>
  <c r="G193" i="53"/>
  <c r="G192" i="53"/>
  <c r="G191" i="53"/>
  <c r="G190" i="53"/>
  <c r="G189" i="53"/>
  <c r="G188" i="53"/>
  <c r="G187" i="53"/>
  <c r="G186" i="53"/>
  <c r="G185" i="53"/>
  <c r="G184" i="53"/>
  <c r="G181" i="53"/>
  <c r="G180" i="53"/>
  <c r="G179" i="53"/>
  <c r="G178" i="53"/>
  <c r="G174" i="53"/>
  <c r="G173" i="53"/>
  <c r="G170" i="53"/>
  <c r="G169" i="53"/>
  <c r="G168" i="53"/>
  <c r="G167" i="53"/>
  <c r="G164" i="53"/>
  <c r="G163" i="53"/>
  <c r="G162" i="53"/>
  <c r="G161" i="53"/>
  <c r="G158" i="53"/>
  <c r="G157" i="53"/>
  <c r="G154" i="53"/>
  <c r="G153" i="53"/>
  <c r="G152" i="53"/>
  <c r="G151" i="53"/>
  <c r="G150" i="53"/>
  <c r="G149" i="53"/>
  <c r="G148" i="53"/>
  <c r="G147" i="53"/>
  <c r="G146" i="53"/>
  <c r="G145" i="53"/>
  <c r="G144" i="53"/>
  <c r="G143" i="53"/>
  <c r="G142" i="53"/>
  <c r="G155" i="53" s="1"/>
  <c r="G139" i="53"/>
  <c r="G138" i="53"/>
  <c r="G137" i="53"/>
  <c r="G136" i="53"/>
  <c r="G135" i="53"/>
  <c r="G134" i="53"/>
  <c r="G133" i="53"/>
  <c r="G132" i="53"/>
  <c r="G140" i="53" s="1"/>
  <c r="G131" i="53"/>
  <c r="G128" i="53"/>
  <c r="G127" i="53"/>
  <c r="G126" i="53"/>
  <c r="G125" i="53"/>
  <c r="G124" i="53"/>
  <c r="G123" i="53"/>
  <c r="G122" i="53"/>
  <c r="G119" i="53"/>
  <c r="G118" i="53"/>
  <c r="G117" i="53"/>
  <c r="G116" i="53"/>
  <c r="G120" i="53" s="1"/>
  <c r="G112" i="53"/>
  <c r="G111" i="53"/>
  <c r="G110" i="53"/>
  <c r="G109" i="53"/>
  <c r="G108" i="53"/>
  <c r="G107" i="53"/>
  <c r="G106" i="53"/>
  <c r="G105" i="53"/>
  <c r="G113" i="53" s="1"/>
  <c r="G102" i="53"/>
  <c r="G101" i="53"/>
  <c r="G100" i="53"/>
  <c r="G99" i="53"/>
  <c r="G98" i="53"/>
  <c r="G97" i="53"/>
  <c r="G96" i="53"/>
  <c r="G103" i="53" s="1"/>
  <c r="G93" i="53"/>
  <c r="G92" i="53"/>
  <c r="G91" i="53"/>
  <c r="G90" i="53"/>
  <c r="G89" i="53"/>
  <c r="G88" i="53"/>
  <c r="G87" i="53"/>
  <c r="G86" i="53"/>
  <c r="G94" i="53" s="1"/>
  <c r="G83" i="53"/>
  <c r="G82" i="53"/>
  <c r="G81" i="53"/>
  <c r="G80" i="53"/>
  <c r="G79" i="53"/>
  <c r="G78" i="53"/>
  <c r="G77" i="53"/>
  <c r="G74" i="53"/>
  <c r="G73" i="53"/>
  <c r="G72" i="53"/>
  <c r="G71" i="53"/>
  <c r="G70" i="53"/>
  <c r="G69" i="53"/>
  <c r="G68" i="53"/>
  <c r="G67" i="53"/>
  <c r="G66" i="53"/>
  <c r="G65" i="53"/>
  <c r="G62" i="53"/>
  <c r="G61" i="53"/>
  <c r="G60" i="53"/>
  <c r="G59" i="53"/>
  <c r="G58" i="53"/>
  <c r="G55" i="53"/>
  <c r="G54" i="53"/>
  <c r="G53" i="53"/>
  <c r="G52" i="53"/>
  <c r="G51" i="53"/>
  <c r="G50" i="53"/>
  <c r="G49" i="53"/>
  <c r="G48" i="53"/>
  <c r="G47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0" i="53"/>
  <c r="G29" i="53"/>
  <c r="G28" i="53"/>
  <c r="G27" i="53"/>
  <c r="G26" i="53"/>
  <c r="G25" i="53"/>
  <c r="G24" i="53"/>
  <c r="J16" i="53"/>
  <c r="J15" i="53"/>
  <c r="J14" i="53"/>
  <c r="J13" i="53"/>
  <c r="J12" i="53"/>
  <c r="J11" i="53"/>
  <c r="J10" i="53"/>
  <c r="J9" i="53"/>
  <c r="J8" i="53"/>
  <c r="J7" i="53"/>
  <c r="J6" i="53"/>
  <c r="J5" i="53"/>
  <c r="J4" i="53"/>
  <c r="J3" i="53"/>
  <c r="J17" i="53" s="1"/>
  <c r="C4" i="50" s="1"/>
  <c r="G45" i="53" l="1"/>
  <c r="G84" i="53"/>
  <c r="G182" i="53"/>
  <c r="G159" i="53"/>
  <c r="G237" i="53"/>
  <c r="G248" i="53"/>
  <c r="G262" i="53"/>
  <c r="G282" i="53"/>
  <c r="G56" i="53"/>
  <c r="G31" i="53"/>
  <c r="G63" i="53"/>
  <c r="G75" i="53"/>
  <c r="G165" i="53"/>
  <c r="G171" i="53"/>
  <c r="G175" i="53"/>
  <c r="G129" i="53"/>
  <c r="G209" i="53"/>
  <c r="G230" i="53"/>
  <c r="G291" i="53"/>
  <c r="C5" i="50" l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S96" i="23"/>
  <c r="S80" i="23" s="1"/>
  <c r="S79" i="23" s="1"/>
  <c r="R96" i="23"/>
  <c r="Q96" i="23"/>
  <c r="P96" i="23"/>
  <c r="O96" i="23"/>
  <c r="O80" i="23" s="1"/>
  <c r="O79" i="23" s="1"/>
  <c r="N96" i="23"/>
  <c r="M96" i="23"/>
  <c r="L96" i="23"/>
  <c r="K96" i="23"/>
  <c r="K80" i="23" s="1"/>
  <c r="K79" i="23" s="1"/>
  <c r="J96" i="23"/>
  <c r="I96" i="23"/>
  <c r="H96" i="23"/>
  <c r="G96" i="23"/>
  <c r="G80" i="23" s="1"/>
  <c r="G79" i="23" s="1"/>
  <c r="F96" i="23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G90" i="23"/>
  <c r="G89" i="23" s="1"/>
  <c r="F90" i="23"/>
  <c r="E90" i="23"/>
  <c r="V89" i="23"/>
  <c r="P89" i="23"/>
  <c r="L89" i="23"/>
  <c r="H89" i="23"/>
  <c r="W88" i="23"/>
  <c r="W87" i="23"/>
  <c r="V86" i="23"/>
  <c r="S86" i="23"/>
  <c r="S85" i="23" s="1"/>
  <c r="R86" i="23"/>
  <c r="Q86" i="23"/>
  <c r="P86" i="23"/>
  <c r="P85" i="23" s="1"/>
  <c r="O86" i="23"/>
  <c r="O85" i="23" s="1"/>
  <c r="N86" i="23"/>
  <c r="M86" i="23"/>
  <c r="L86" i="23"/>
  <c r="L85" i="23" s="1"/>
  <c r="K86" i="23"/>
  <c r="K85" i="23" s="1"/>
  <c r="J86" i="23"/>
  <c r="I86" i="23"/>
  <c r="H86" i="23"/>
  <c r="H85" i="23" s="1"/>
  <c r="G86" i="23"/>
  <c r="G85" i="23" s="1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Q82" i="23"/>
  <c r="Q81" i="23" s="1"/>
  <c r="P82" i="23"/>
  <c r="P81" i="23" s="1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E82" i="23"/>
  <c r="W82" i="23" s="1"/>
  <c r="V81" i="23"/>
  <c r="R81" i="23"/>
  <c r="N81" i="23"/>
  <c r="L81" i="23"/>
  <c r="J81" i="23"/>
  <c r="F81" i="23"/>
  <c r="V80" i="23"/>
  <c r="R80" i="23"/>
  <c r="Q80" i="23"/>
  <c r="Q79" i="23" s="1"/>
  <c r="P80" i="23"/>
  <c r="P79" i="23" s="1"/>
  <c r="N80" i="23"/>
  <c r="M80" i="23"/>
  <c r="M79" i="23" s="1"/>
  <c r="L80" i="23"/>
  <c r="J80" i="23"/>
  <c r="I80" i="23"/>
  <c r="I79" i="23" s="1"/>
  <c r="H80" i="23"/>
  <c r="H79" i="23" s="1"/>
  <c r="F80" i="23"/>
  <c r="E80" i="23"/>
  <c r="E79" i="23" s="1"/>
  <c r="V79" i="23"/>
  <c r="R79" i="23"/>
  <c r="N79" i="23"/>
  <c r="L79" i="23"/>
  <c r="J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R72" i="23"/>
  <c r="R71" i="23" s="1"/>
  <c r="Q72" i="23"/>
  <c r="Q71" i="23" s="1"/>
  <c r="P72" i="23"/>
  <c r="N72" i="23"/>
  <c r="N71" i="23" s="1"/>
  <c r="M72" i="23"/>
  <c r="M71" i="23" s="1"/>
  <c r="L72" i="23"/>
  <c r="J72" i="23"/>
  <c r="J71" i="23" s="1"/>
  <c r="I72" i="23"/>
  <c r="I71" i="23" s="1"/>
  <c r="H72" i="23"/>
  <c r="F72" i="23"/>
  <c r="F71" i="23" s="1"/>
  <c r="E72" i="23"/>
  <c r="E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E54" i="23"/>
  <c r="V53" i="23"/>
  <c r="V52" i="23" s="1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V31" i="23" s="1"/>
  <c r="S45" i="23"/>
  <c r="R45" i="23"/>
  <c r="Q45" i="23"/>
  <c r="P45" i="23"/>
  <c r="P31" i="23" s="1"/>
  <c r="O45" i="23"/>
  <c r="N45" i="23"/>
  <c r="M45" i="23"/>
  <c r="L45" i="23"/>
  <c r="L31" i="23" s="1"/>
  <c r="K45" i="23"/>
  <c r="J45" i="23"/>
  <c r="I45" i="23"/>
  <c r="H45" i="23"/>
  <c r="H31" i="23" s="1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P40" i="23"/>
  <c r="O40" i="23"/>
  <c r="O31" i="23" s="1"/>
  <c r="N40" i="23"/>
  <c r="M40" i="23"/>
  <c r="L40" i="23"/>
  <c r="K40" i="23"/>
  <c r="K31" i="23" s="1"/>
  <c r="J40" i="23"/>
  <c r="I40" i="23"/>
  <c r="H40" i="23"/>
  <c r="G40" i="23"/>
  <c r="G31" i="23" s="1"/>
  <c r="F40" i="23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O32" i="23"/>
  <c r="N32" i="23"/>
  <c r="M32" i="23"/>
  <c r="L32" i="23"/>
  <c r="K32" i="23"/>
  <c r="J32" i="23"/>
  <c r="I32" i="23"/>
  <c r="H32" i="23"/>
  <c r="G32" i="23"/>
  <c r="F32" i="23"/>
  <c r="E32" i="23"/>
  <c r="R31" i="23"/>
  <c r="Q31" i="23"/>
  <c r="N31" i="23"/>
  <c r="M31" i="23"/>
  <c r="J31" i="23"/>
  <c r="I31" i="23"/>
  <c r="F31" i="23"/>
  <c r="E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Q29" i="23"/>
  <c r="P29" i="23"/>
  <c r="O29" i="23"/>
  <c r="N29" i="23"/>
  <c r="M29" i="23"/>
  <c r="L29" i="23"/>
  <c r="K29" i="23"/>
  <c r="J29" i="23"/>
  <c r="I29" i="23"/>
  <c r="H29" i="23"/>
  <c r="G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V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W12" i="23" s="1"/>
  <c r="V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W11" i="23" s="1"/>
  <c r="V10" i="23"/>
  <c r="V8" i="23" s="1"/>
  <c r="V4" i="23" s="1"/>
  <c r="S10" i="23"/>
  <c r="S8" i="23" s="1"/>
  <c r="S4" i="23" s="1"/>
  <c r="R10" i="23"/>
  <c r="Q10" i="23"/>
  <c r="Q8" i="23" s="1"/>
  <c r="Q4" i="23" s="1"/>
  <c r="P10" i="23"/>
  <c r="P8" i="23" s="1"/>
  <c r="P4" i="23" s="1"/>
  <c r="O10" i="23"/>
  <c r="O8" i="23" s="1"/>
  <c r="O4" i="23" s="1"/>
  <c r="N10" i="23"/>
  <c r="M10" i="23"/>
  <c r="M8" i="23" s="1"/>
  <c r="M4" i="23" s="1"/>
  <c r="L10" i="23"/>
  <c r="L8" i="23" s="1"/>
  <c r="L4" i="23" s="1"/>
  <c r="K10" i="23"/>
  <c r="K8" i="23" s="1"/>
  <c r="K4" i="23" s="1"/>
  <c r="J10" i="23"/>
  <c r="I10" i="23"/>
  <c r="I8" i="23" s="1"/>
  <c r="I4" i="23" s="1"/>
  <c r="H10" i="23"/>
  <c r="H8" i="23" s="1"/>
  <c r="H4" i="23" s="1"/>
  <c r="G10" i="23"/>
  <c r="G8" i="23" s="1"/>
  <c r="G4" i="23" s="1"/>
  <c r="F10" i="23"/>
  <c r="E10" i="23"/>
  <c r="W10" i="23" s="1"/>
  <c r="W9" i="23"/>
  <c r="R8" i="23"/>
  <c r="R4" i="23" s="1"/>
  <c r="N8" i="23"/>
  <c r="N4" i="23" s="1"/>
  <c r="J8" i="23"/>
  <c r="J4" i="23" s="1"/>
  <c r="F8" i="23"/>
  <c r="F4" i="23" s="1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Q109" i="19"/>
  <c r="Q108" i="19"/>
  <c r="Q107" i="19"/>
  <c r="Q106" i="19"/>
  <c r="Q105" i="19"/>
  <c r="Q104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Q85" i="19" s="1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O81" i="19" s="1"/>
  <c r="O52" i="19" s="1"/>
  <c r="N82" i="19"/>
  <c r="M82" i="19"/>
  <c r="L82" i="19"/>
  <c r="K82" i="19"/>
  <c r="K81" i="19" s="1"/>
  <c r="K52" i="19" s="1"/>
  <c r="J82" i="19"/>
  <c r="I82" i="19"/>
  <c r="H82" i="19"/>
  <c r="G82" i="19"/>
  <c r="G81" i="19" s="1"/>
  <c r="G52" i="19" s="1"/>
  <c r="E82" i="19"/>
  <c r="P81" i="19"/>
  <c r="N81" i="19"/>
  <c r="M81" i="19"/>
  <c r="L81" i="19"/>
  <c r="J81" i="19"/>
  <c r="I81" i="19"/>
  <c r="H81" i="19"/>
  <c r="E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O72" i="19"/>
  <c r="N72" i="19"/>
  <c r="M72" i="19"/>
  <c r="L72" i="19"/>
  <c r="K72" i="19"/>
  <c r="J72" i="19"/>
  <c r="I72" i="19"/>
  <c r="H72" i="19"/>
  <c r="G72" i="19"/>
  <c r="F72" i="19"/>
  <c r="E72" i="19"/>
  <c r="Q72" i="19" s="1"/>
  <c r="P71" i="19"/>
  <c r="O71" i="19"/>
  <c r="N71" i="19"/>
  <c r="M71" i="19"/>
  <c r="L71" i="19"/>
  <c r="K71" i="19"/>
  <c r="J71" i="19"/>
  <c r="I71" i="19"/>
  <c r="H71" i="19"/>
  <c r="G71" i="19"/>
  <c r="F71" i="19"/>
  <c r="E71" i="19"/>
  <c r="Q71" i="19" s="1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N52" i="19" s="1"/>
  <c r="M53" i="19"/>
  <c r="M52" i="19" s="1"/>
  <c r="L53" i="19"/>
  <c r="K53" i="19"/>
  <c r="J53" i="19"/>
  <c r="J52" i="19" s="1"/>
  <c r="G53" i="19"/>
  <c r="E53" i="19"/>
  <c r="P52" i="19"/>
  <c r="L52" i="19"/>
  <c r="I52" i="19"/>
  <c r="H52" i="19"/>
  <c r="E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Q46" i="19"/>
  <c r="F46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P31" i="19"/>
  <c r="O31" i="19"/>
  <c r="N31" i="19"/>
  <c r="M31" i="19"/>
  <c r="L31" i="19"/>
  <c r="K31" i="19"/>
  <c r="J31" i="19"/>
  <c r="I31" i="19"/>
  <c r="H31" i="19"/>
  <c r="G31" i="19"/>
  <c r="F31" i="19"/>
  <c r="E31" i="19"/>
  <c r="Q31" i="19" s="1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M28" i="19"/>
  <c r="M27" i="19" s="1"/>
  <c r="L28" i="19"/>
  <c r="L27" i="19" s="1"/>
  <c r="K28" i="19"/>
  <c r="J28" i="19"/>
  <c r="I28" i="19"/>
  <c r="I27" i="19" s="1"/>
  <c r="H28" i="19"/>
  <c r="H27" i="19" s="1"/>
  <c r="G28" i="19"/>
  <c r="E28" i="19"/>
  <c r="O27" i="19"/>
  <c r="N27" i="19"/>
  <c r="K27" i="19"/>
  <c r="J27" i="19"/>
  <c r="G27" i="19"/>
  <c r="E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I26" i="19"/>
  <c r="H26" i="19"/>
  <c r="G26" i="19"/>
  <c r="G25" i="19" s="1"/>
  <c r="E26" i="19"/>
  <c r="E25" i="19" s="1"/>
  <c r="P25" i="19"/>
  <c r="M25" i="19"/>
  <c r="L25" i="19"/>
  <c r="I25" i="19"/>
  <c r="H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O22" i="19" s="1"/>
  <c r="N23" i="19"/>
  <c r="M23" i="19"/>
  <c r="L23" i="19"/>
  <c r="L22" i="19" s="1"/>
  <c r="K23" i="19"/>
  <c r="K22" i="19" s="1"/>
  <c r="J23" i="19"/>
  <c r="I23" i="19"/>
  <c r="H23" i="19"/>
  <c r="H22" i="19" s="1"/>
  <c r="G23" i="19"/>
  <c r="G22" i="19" s="1"/>
  <c r="E23" i="19"/>
  <c r="N22" i="19"/>
  <c r="M22" i="19"/>
  <c r="J22" i="19"/>
  <c r="I22" i="19"/>
  <c r="E22" i="19"/>
  <c r="P21" i="19"/>
  <c r="O21" i="19"/>
  <c r="N21" i="19"/>
  <c r="N20" i="19" s="1"/>
  <c r="M21" i="19"/>
  <c r="M20" i="19" s="1"/>
  <c r="L21" i="19"/>
  <c r="K21" i="19"/>
  <c r="J21" i="19"/>
  <c r="J20" i="19" s="1"/>
  <c r="I21" i="19"/>
  <c r="I20" i="19" s="1"/>
  <c r="H21" i="19"/>
  <c r="G21" i="19"/>
  <c r="E21" i="19"/>
  <c r="E20" i="19" s="1"/>
  <c r="P20" i="19"/>
  <c r="O20" i="19"/>
  <c r="L20" i="19"/>
  <c r="K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J10" i="19" s="1"/>
  <c r="J8" i="19" s="1"/>
  <c r="J4" i="19" s="1"/>
  <c r="I11" i="19"/>
  <c r="H11" i="19"/>
  <c r="G11" i="19"/>
  <c r="F11" i="19"/>
  <c r="E11" i="19"/>
  <c r="Q11" i="19" s="1"/>
  <c r="P10" i="19"/>
  <c r="O10" i="19"/>
  <c r="N10" i="19"/>
  <c r="N8" i="19" s="1"/>
  <c r="N4" i="19" s="1"/>
  <c r="M10" i="19"/>
  <c r="M8" i="19" s="1"/>
  <c r="M4" i="19" s="1"/>
  <c r="M3" i="19" s="1"/>
  <c r="L10" i="19"/>
  <c r="K10" i="19"/>
  <c r="I10" i="19"/>
  <c r="I8" i="19" s="1"/>
  <c r="I4" i="19" s="1"/>
  <c r="I3" i="19" s="1"/>
  <c r="H10" i="19"/>
  <c r="G10" i="19"/>
  <c r="F10" i="19"/>
  <c r="E10" i="19"/>
  <c r="F9" i="19"/>
  <c r="Q9" i="19" s="1"/>
  <c r="P8" i="19"/>
  <c r="P4" i="19" s="1"/>
  <c r="P3" i="19" s="1"/>
  <c r="O8" i="19"/>
  <c r="O4" i="19" s="1"/>
  <c r="O3" i="19" s="1"/>
  <c r="L8" i="19"/>
  <c r="K8" i="19"/>
  <c r="H8" i="19"/>
  <c r="H4" i="19" s="1"/>
  <c r="H3" i="19" s="1"/>
  <c r="G8" i="19"/>
  <c r="G4" i="19" s="1"/>
  <c r="G3" i="19" s="1"/>
  <c r="F7" i="19"/>
  <c r="Q7" i="19" s="1"/>
  <c r="F6" i="19"/>
  <c r="Q6" i="19" s="1"/>
  <c r="P5" i="19"/>
  <c r="O5" i="19"/>
  <c r="N5" i="19"/>
  <c r="M5" i="19"/>
  <c r="L5" i="19"/>
  <c r="K5" i="19"/>
  <c r="K4" i="19" s="1"/>
  <c r="K3" i="19" s="1"/>
  <c r="J5" i="19"/>
  <c r="I5" i="19"/>
  <c r="H5" i="19"/>
  <c r="G5" i="19"/>
  <c r="F5" i="19"/>
  <c r="E5" i="19"/>
  <c r="L4" i="19" l="1"/>
  <c r="L3" i="19" s="1"/>
  <c r="N3" i="19"/>
  <c r="J3" i="19"/>
  <c r="Q10" i="19"/>
  <c r="Q12" i="19"/>
  <c r="Q13" i="19"/>
  <c r="Q14" i="19"/>
  <c r="Q15" i="19"/>
  <c r="Q40" i="19"/>
  <c r="Q53" i="19"/>
  <c r="Q89" i="19"/>
  <c r="Q90" i="19"/>
  <c r="Q91" i="19"/>
  <c r="W5" i="23"/>
  <c r="W17" i="23"/>
  <c r="W45" i="23"/>
  <c r="W54" i="23"/>
  <c r="G72" i="23"/>
  <c r="G71" i="23" s="1"/>
  <c r="G52" i="23" s="1"/>
  <c r="G3" i="23" s="1"/>
  <c r="K72" i="23"/>
  <c r="K71" i="23" s="1"/>
  <c r="O72" i="23"/>
  <c r="O71" i="23" s="1"/>
  <c r="S72" i="23"/>
  <c r="S71" i="23" s="1"/>
  <c r="S52" i="23" s="1"/>
  <c r="S3" i="23" s="1"/>
  <c r="W86" i="23"/>
  <c r="Q54" i="19"/>
  <c r="Q63" i="19"/>
  <c r="Q83" i="19"/>
  <c r="Q93" i="19"/>
  <c r="W40" i="23"/>
  <c r="W47" i="23"/>
  <c r="W96" i="23"/>
  <c r="W101" i="23"/>
  <c r="E8" i="19"/>
  <c r="Q18" i="19"/>
  <c r="Q29" i="19"/>
  <c r="Q86" i="19"/>
  <c r="E8" i="23"/>
  <c r="W20" i="23"/>
  <c r="W21" i="23"/>
  <c r="W22" i="23"/>
  <c r="W23" i="23"/>
  <c r="W24" i="23"/>
  <c r="W25" i="23"/>
  <c r="W26" i="23"/>
  <c r="W27" i="23"/>
  <c r="W28" i="23"/>
  <c r="W29" i="23"/>
  <c r="W30" i="23"/>
  <c r="W31" i="23"/>
  <c r="W32" i="23"/>
  <c r="W42" i="23"/>
  <c r="W74" i="23"/>
  <c r="W75" i="23"/>
  <c r="W77" i="23"/>
  <c r="W90" i="23"/>
  <c r="W91" i="23"/>
  <c r="Q5" i="19"/>
  <c r="F8" i="19"/>
  <c r="Q45" i="19"/>
  <c r="Q79" i="19"/>
  <c r="Q80" i="19"/>
  <c r="Q101" i="19"/>
  <c r="H52" i="23"/>
  <c r="H3" i="23" s="1"/>
  <c r="L52" i="23"/>
  <c r="L3" i="23" s="1"/>
  <c r="P52" i="23"/>
  <c r="P3" i="23" s="1"/>
  <c r="V3" i="23"/>
  <c r="W79" i="23"/>
  <c r="F89" i="23"/>
  <c r="F85" i="23" s="1"/>
  <c r="F52" i="23" s="1"/>
  <c r="F3" i="23" s="1"/>
  <c r="J89" i="23"/>
  <c r="J85" i="23" s="1"/>
  <c r="N89" i="23"/>
  <c r="N85" i="23" s="1"/>
  <c r="R89" i="23"/>
  <c r="R85" i="23" s="1"/>
  <c r="R52" i="23" s="1"/>
  <c r="R3" i="23" s="1"/>
  <c r="W71" i="23"/>
  <c r="K52" i="23"/>
  <c r="K3" i="23" s="1"/>
  <c r="O52" i="23"/>
  <c r="O3" i="23" s="1"/>
  <c r="I85" i="23"/>
  <c r="I52" i="23" s="1"/>
  <c r="I3" i="23" s="1"/>
  <c r="M85" i="23"/>
  <c r="M52" i="23" s="1"/>
  <c r="M3" i="23" s="1"/>
  <c r="Q85" i="23"/>
  <c r="Q52" i="23" s="1"/>
  <c r="Q3" i="23" s="1"/>
  <c r="J52" i="23"/>
  <c r="J3" i="23" s="1"/>
  <c r="N52" i="23"/>
  <c r="N3" i="23" s="1"/>
  <c r="E73" i="23"/>
  <c r="W73" i="23" s="1"/>
  <c r="E81" i="23"/>
  <c r="W81" i="23" s="1"/>
  <c r="E85" i="23"/>
  <c r="W85" i="23" s="1"/>
  <c r="E89" i="23"/>
  <c r="W76" i="23"/>
  <c r="W80" i="23"/>
  <c r="E53" i="23"/>
  <c r="Q81" i="19"/>
  <c r="Q82" i="19"/>
  <c r="Q26" i="19"/>
  <c r="Q52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22" i="19" l="1"/>
  <c r="Q22" i="19" s="1"/>
  <c r="W72" i="23"/>
  <c r="W89" i="23"/>
  <c r="W8" i="23"/>
  <c r="E4" i="23"/>
  <c r="W4" i="23" s="1"/>
  <c r="Q8" i="19"/>
  <c r="E4" i="19"/>
  <c r="E3" i="19" s="1"/>
  <c r="E52" i="23"/>
  <c r="W53" i="23"/>
  <c r="F4" i="19"/>
  <c r="Q28" i="19"/>
  <c r="Q23" i="19"/>
  <c r="Q21" i="19"/>
  <c r="Q20" i="19"/>
  <c r="W52" i="23" l="1"/>
  <c r="E3" i="23"/>
  <c r="W3" i="23" s="1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J29" i="24" s="1"/>
  <c r="I96" i="24"/>
  <c r="H96" i="24"/>
  <c r="G96" i="24"/>
  <c r="F96" i="24"/>
  <c r="F29" i="24" s="1"/>
  <c r="E96" i="24"/>
  <c r="M95" i="24"/>
  <c r="M94" i="24"/>
  <c r="L93" i="24"/>
  <c r="K93" i="24"/>
  <c r="J93" i="24"/>
  <c r="I93" i="24"/>
  <c r="H93" i="24"/>
  <c r="G93" i="24"/>
  <c r="F93" i="24"/>
  <c r="E93" i="24"/>
  <c r="M93" i="24" s="1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J90" i="24"/>
  <c r="J89" i="24" s="1"/>
  <c r="J85" i="24" s="1"/>
  <c r="J52" i="24" s="1"/>
  <c r="I90" i="24"/>
  <c r="I89" i="24" s="1"/>
  <c r="H90" i="24"/>
  <c r="G90" i="24"/>
  <c r="F90" i="24"/>
  <c r="F89" i="24" s="1"/>
  <c r="F85" i="24" s="1"/>
  <c r="E90" i="24"/>
  <c r="G89" i="24"/>
  <c r="M88" i="24"/>
  <c r="M87" i="24"/>
  <c r="L86" i="24"/>
  <c r="K86" i="24"/>
  <c r="J86" i="24"/>
  <c r="I86" i="24"/>
  <c r="H86" i="24"/>
  <c r="G86" i="24"/>
  <c r="G85" i="24" s="1"/>
  <c r="F86" i="24"/>
  <c r="E86" i="24"/>
  <c r="K85" i="24"/>
  <c r="M84" i="24"/>
  <c r="L83" i="24"/>
  <c r="K83" i="24"/>
  <c r="J83" i="24"/>
  <c r="I83" i="24"/>
  <c r="H83" i="24"/>
  <c r="G83" i="24"/>
  <c r="F83" i="24"/>
  <c r="E83" i="24"/>
  <c r="M83" i="24" s="1"/>
  <c r="L82" i="24"/>
  <c r="K82" i="24"/>
  <c r="J82" i="24"/>
  <c r="I82" i="24"/>
  <c r="I81" i="24" s="1"/>
  <c r="H82" i="24"/>
  <c r="G82" i="24"/>
  <c r="F82" i="24"/>
  <c r="F81" i="24" s="1"/>
  <c r="E82" i="24"/>
  <c r="M82" i="24" s="1"/>
  <c r="L81" i="24"/>
  <c r="K81" i="24"/>
  <c r="J81" i="24"/>
  <c r="H81" i="24"/>
  <c r="G81" i="24"/>
  <c r="L80" i="24"/>
  <c r="J80" i="24"/>
  <c r="I80" i="24"/>
  <c r="H80" i="24"/>
  <c r="H79" i="24" s="1"/>
  <c r="F80" i="24"/>
  <c r="F79" i="24" s="1"/>
  <c r="E80" i="24"/>
  <c r="L79" i="24"/>
  <c r="J79" i="24"/>
  <c r="I79" i="24"/>
  <c r="E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G76" i="24"/>
  <c r="G75" i="24" s="1"/>
  <c r="F76" i="24"/>
  <c r="F75" i="24" s="1"/>
  <c r="E76" i="24"/>
  <c r="L75" i="24"/>
  <c r="I75" i="24"/>
  <c r="H75" i="24"/>
  <c r="L74" i="24"/>
  <c r="K74" i="24"/>
  <c r="J74" i="24"/>
  <c r="I74" i="24"/>
  <c r="I73" i="24" s="1"/>
  <c r="H74" i="24"/>
  <c r="H73" i="24" s="1"/>
  <c r="G74" i="24"/>
  <c r="F74" i="24"/>
  <c r="E74" i="24"/>
  <c r="L73" i="24"/>
  <c r="K73" i="24"/>
  <c r="J73" i="24"/>
  <c r="G73" i="24"/>
  <c r="F73" i="24"/>
  <c r="L72" i="24"/>
  <c r="J72" i="24"/>
  <c r="J71" i="24" s="1"/>
  <c r="I72" i="24"/>
  <c r="H72" i="24"/>
  <c r="F72" i="24"/>
  <c r="F71" i="24" s="1"/>
  <c r="E72" i="24"/>
  <c r="L71" i="24"/>
  <c r="I71" i="24"/>
  <c r="H71" i="24"/>
  <c r="M70" i="24"/>
  <c r="H69" i="24"/>
  <c r="G69" i="24"/>
  <c r="E69" i="24"/>
  <c r="H68" i="24"/>
  <c r="G68" i="24"/>
  <c r="E68" i="24"/>
  <c r="H67" i="24"/>
  <c r="G67" i="24"/>
  <c r="H66" i="24"/>
  <c r="G66" i="24"/>
  <c r="E66" i="24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H60" i="24"/>
  <c r="G60" i="24"/>
  <c r="E60" i="24"/>
  <c r="M60" i="24" s="1"/>
  <c r="H59" i="24"/>
  <c r="G59" i="24"/>
  <c r="E59" i="24"/>
  <c r="M59" i="24" s="1"/>
  <c r="H58" i="24"/>
  <c r="G58" i="24"/>
  <c r="E58" i="24"/>
  <c r="H57" i="24"/>
  <c r="G57" i="24"/>
  <c r="E57" i="24"/>
  <c r="E56" i="24"/>
  <c r="M56" i="24" s="1"/>
  <c r="H55" i="24"/>
  <c r="H53" i="24" s="1"/>
  <c r="G55" i="24"/>
  <c r="E55" i="24"/>
  <c r="E54" i="24"/>
  <c r="L53" i="24"/>
  <c r="K53" i="24"/>
  <c r="J53" i="24"/>
  <c r="I53" i="24"/>
  <c r="F53" i="24"/>
  <c r="M51" i="24"/>
  <c r="M50" i="24"/>
  <c r="M49" i="24"/>
  <c r="E48" i="24"/>
  <c r="M48" i="24" s="1"/>
  <c r="L47" i="24"/>
  <c r="K47" i="24"/>
  <c r="J47" i="24"/>
  <c r="J31" i="24" s="1"/>
  <c r="I47" i="24"/>
  <c r="H47" i="24"/>
  <c r="G47" i="24"/>
  <c r="F47" i="24"/>
  <c r="F31" i="24" s="1"/>
  <c r="E47" i="24"/>
  <c r="G46" i="24"/>
  <c r="E46" i="24"/>
  <c r="M46" i="24" s="1"/>
  <c r="L45" i="24"/>
  <c r="K45" i="24"/>
  <c r="J45" i="24"/>
  <c r="I45" i="24"/>
  <c r="H45" i="24"/>
  <c r="G45" i="24"/>
  <c r="F45" i="24"/>
  <c r="E45" i="24"/>
  <c r="M45" i="24" s="1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E32" i="24"/>
  <c r="K31" i="24"/>
  <c r="L30" i="24"/>
  <c r="K30" i="24"/>
  <c r="J30" i="24"/>
  <c r="I30" i="24"/>
  <c r="H30" i="24"/>
  <c r="G30" i="24"/>
  <c r="F30" i="24"/>
  <c r="E30" i="24"/>
  <c r="M30" i="24" s="1"/>
  <c r="L29" i="24"/>
  <c r="I29" i="24"/>
  <c r="H29" i="24"/>
  <c r="E29" i="24"/>
  <c r="L28" i="24"/>
  <c r="K28" i="24"/>
  <c r="J28" i="24"/>
  <c r="I28" i="24"/>
  <c r="I27" i="24" s="1"/>
  <c r="H28" i="24"/>
  <c r="G28" i="24"/>
  <c r="F28" i="24"/>
  <c r="E28" i="24"/>
  <c r="M28" i="24" s="1"/>
  <c r="L27" i="24"/>
  <c r="K27" i="24"/>
  <c r="J27" i="24"/>
  <c r="H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J12" i="24"/>
  <c r="I12" i="24"/>
  <c r="H12" i="24"/>
  <c r="F12" i="24"/>
  <c r="E12" i="24"/>
  <c r="L11" i="24"/>
  <c r="J11" i="24"/>
  <c r="I11" i="24"/>
  <c r="H11" i="24"/>
  <c r="F11" i="24"/>
  <c r="E11" i="24"/>
  <c r="L10" i="24"/>
  <c r="J10" i="24"/>
  <c r="J8" i="24" s="1"/>
  <c r="J4" i="24" s="1"/>
  <c r="I10" i="24"/>
  <c r="H10" i="24"/>
  <c r="F10" i="24"/>
  <c r="F8" i="24" s="1"/>
  <c r="F4" i="24" s="1"/>
  <c r="E10" i="24"/>
  <c r="E9" i="24"/>
  <c r="M9" i="24" s="1"/>
  <c r="L8" i="24"/>
  <c r="L4" i="24" s="1"/>
  <c r="I8" i="24"/>
  <c r="H8" i="24"/>
  <c r="E8" i="24"/>
  <c r="H7" i="24"/>
  <c r="G7" i="24"/>
  <c r="E7" i="24"/>
  <c r="M6" i="24"/>
  <c r="H6" i="24"/>
  <c r="H5" i="24" s="1"/>
  <c r="H4" i="24" s="1"/>
  <c r="E6" i="24"/>
  <c r="L5" i="24"/>
  <c r="K5" i="24"/>
  <c r="J5" i="24"/>
  <c r="I5" i="24"/>
  <c r="G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80" i="22" s="1"/>
  <c r="H79" i="22" s="1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H89" i="22" s="1"/>
  <c r="G90" i="22"/>
  <c r="G89" i="22" s="1"/>
  <c r="F90" i="22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G80" i="22"/>
  <c r="F80" i="22"/>
  <c r="F79" i="22" s="1"/>
  <c r="G79" i="22"/>
  <c r="J78" i="22"/>
  <c r="I77" i="22"/>
  <c r="H77" i="22"/>
  <c r="G77" i="22"/>
  <c r="F77" i="22"/>
  <c r="J77" i="22" s="1"/>
  <c r="E77" i="22"/>
  <c r="I76" i="22"/>
  <c r="I75" i="22" s="1"/>
  <c r="H76" i="22"/>
  <c r="H75" i="22" s="1"/>
  <c r="G76" i="22"/>
  <c r="G75" i="22" s="1"/>
  <c r="F76" i="22"/>
  <c r="E76" i="22"/>
  <c r="F75" i="22"/>
  <c r="I74" i="22"/>
  <c r="I73" i="22" s="1"/>
  <c r="H74" i="22"/>
  <c r="H73" i="22" s="1"/>
  <c r="G74" i="22"/>
  <c r="F74" i="22"/>
  <c r="F73" i="22" s="1"/>
  <c r="E74" i="22"/>
  <c r="G73" i="22"/>
  <c r="H72" i="22"/>
  <c r="H71" i="22" s="1"/>
  <c r="G72" i="22"/>
  <c r="F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F31" i="22" s="1"/>
  <c r="E47" i="22"/>
  <c r="J46" i="22"/>
  <c r="I45" i="22"/>
  <c r="H45" i="22"/>
  <c r="G45" i="22"/>
  <c r="F45" i="22"/>
  <c r="E45" i="22"/>
  <c r="J44" i="22"/>
  <c r="J43" i="22"/>
  <c r="I42" i="22"/>
  <c r="H42" i="22"/>
  <c r="G42" i="22"/>
  <c r="G31" i="22" s="1"/>
  <c r="F42" i="22"/>
  <c r="E42" i="22"/>
  <c r="J41" i="22"/>
  <c r="I40" i="22"/>
  <c r="H40" i="22"/>
  <c r="G40" i="22"/>
  <c r="F40" i="22"/>
  <c r="E40" i="22"/>
  <c r="J40" i="22" s="1"/>
  <c r="J39" i="22"/>
  <c r="J38" i="22"/>
  <c r="J37" i="22"/>
  <c r="J36" i="22"/>
  <c r="J35" i="22"/>
  <c r="J34" i="22"/>
  <c r="J33" i="22"/>
  <c r="I32" i="22"/>
  <c r="I31" i="22" s="1"/>
  <c r="H32" i="22"/>
  <c r="G32" i="22"/>
  <c r="F32" i="22"/>
  <c r="E32" i="22"/>
  <c r="I30" i="22"/>
  <c r="H30" i="22"/>
  <c r="G30" i="22"/>
  <c r="F30" i="22"/>
  <c r="E30" i="22"/>
  <c r="H29" i="22"/>
  <c r="G29" i="22"/>
  <c r="F29" i="22"/>
  <c r="I28" i="22"/>
  <c r="I27" i="22" s="1"/>
  <c r="H28" i="22"/>
  <c r="H27" i="22" s="1"/>
  <c r="G28" i="22"/>
  <c r="G27" i="22" s="1"/>
  <c r="F28" i="22"/>
  <c r="E28" i="22"/>
  <c r="F27" i="22"/>
  <c r="I26" i="22"/>
  <c r="H26" i="22"/>
  <c r="G26" i="22"/>
  <c r="G25" i="22" s="1"/>
  <c r="F26" i="22"/>
  <c r="F25" i="22" s="1"/>
  <c r="E26" i="22"/>
  <c r="I25" i="22"/>
  <c r="H25" i="22"/>
  <c r="I24" i="22"/>
  <c r="H24" i="22"/>
  <c r="G24" i="22"/>
  <c r="F24" i="22"/>
  <c r="E24" i="22"/>
  <c r="J24" i="22" s="1"/>
  <c r="I23" i="22"/>
  <c r="H23" i="22"/>
  <c r="H22" i="22" s="1"/>
  <c r="G23" i="22"/>
  <c r="F23" i="22"/>
  <c r="E23" i="22"/>
  <c r="G22" i="22"/>
  <c r="I21" i="22"/>
  <c r="H21" i="22"/>
  <c r="H20" i="22" s="1"/>
  <c r="G21" i="22"/>
  <c r="G20" i="22" s="1"/>
  <c r="F21" i="22"/>
  <c r="E21" i="22"/>
  <c r="I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I13" i="22" s="1"/>
  <c r="H14" i="22"/>
  <c r="G14" i="22"/>
  <c r="G13" i="22" s="1"/>
  <c r="F14" i="22"/>
  <c r="E14" i="22"/>
  <c r="H13" i="22"/>
  <c r="H12" i="22"/>
  <c r="G12" i="22"/>
  <c r="F12" i="22"/>
  <c r="H11" i="22"/>
  <c r="H10" i="22" s="1"/>
  <c r="H8" i="22" s="1"/>
  <c r="G11" i="22"/>
  <c r="F11" i="22"/>
  <c r="F10" i="22" s="1"/>
  <c r="F8" i="22" s="1"/>
  <c r="G10" i="22"/>
  <c r="G8" i="22" s="1"/>
  <c r="J9" i="22"/>
  <c r="J7" i="22"/>
  <c r="J6" i="22"/>
  <c r="I5" i="22"/>
  <c r="H5" i="22"/>
  <c r="H4" i="22" s="1"/>
  <c r="G5" i="22"/>
  <c r="G4" i="22" s="1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1" i="20" s="1"/>
  <c r="V100" i="20"/>
  <c r="V99" i="20"/>
  <c r="V98" i="20"/>
  <c r="V97" i="20"/>
  <c r="T96" i="20"/>
  <c r="S96" i="20"/>
  <c r="R96" i="20"/>
  <c r="Q96" i="20"/>
  <c r="Q80" i="20" s="1"/>
  <c r="Q79" i="20" s="1"/>
  <c r="P96" i="20"/>
  <c r="O96" i="20"/>
  <c r="N96" i="20"/>
  <c r="M96" i="20"/>
  <c r="M80" i="20" s="1"/>
  <c r="M79" i="20" s="1"/>
  <c r="L96" i="20"/>
  <c r="K96" i="20"/>
  <c r="J96" i="20"/>
  <c r="I96" i="20"/>
  <c r="I80" i="20" s="1"/>
  <c r="I79" i="20" s="1"/>
  <c r="H96" i="20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V91" i="20" s="1"/>
  <c r="E91" i="20"/>
  <c r="U90" i="20"/>
  <c r="T90" i="20"/>
  <c r="T89" i="20" s="1"/>
  <c r="S90" i="20"/>
  <c r="S89" i="20" s="1"/>
  <c r="R90" i="20"/>
  <c r="Q90" i="20"/>
  <c r="P90" i="20"/>
  <c r="P89" i="20" s="1"/>
  <c r="O90" i="20"/>
  <c r="O89" i="20" s="1"/>
  <c r="N90" i="20"/>
  <c r="M90" i="20"/>
  <c r="L90" i="20"/>
  <c r="L89" i="20" s="1"/>
  <c r="K90" i="20"/>
  <c r="K89" i="20" s="1"/>
  <c r="J90" i="20"/>
  <c r="I90" i="20"/>
  <c r="H90" i="20"/>
  <c r="H89" i="20" s="1"/>
  <c r="G90" i="20"/>
  <c r="G89" i="20" s="1"/>
  <c r="F90" i="20"/>
  <c r="E90" i="20"/>
  <c r="R89" i="20"/>
  <c r="J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V86" i="20" s="1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P81" i="20" s="1"/>
  <c r="H82" i="20"/>
  <c r="H81" i="20"/>
  <c r="U80" i="20"/>
  <c r="U79" i="20" s="1"/>
  <c r="T80" i="20"/>
  <c r="S80" i="20"/>
  <c r="R80" i="20"/>
  <c r="R79" i="20" s="1"/>
  <c r="P80" i="20"/>
  <c r="O80" i="20"/>
  <c r="O79" i="20" s="1"/>
  <c r="N80" i="20"/>
  <c r="N79" i="20" s="1"/>
  <c r="L80" i="20"/>
  <c r="K80" i="20"/>
  <c r="K79" i="20" s="1"/>
  <c r="J80" i="20"/>
  <c r="J79" i="20" s="1"/>
  <c r="H80" i="20"/>
  <c r="G80" i="20"/>
  <c r="F80" i="20"/>
  <c r="T79" i="20"/>
  <c r="S79" i="20"/>
  <c r="P79" i="20"/>
  <c r="L79" i="20"/>
  <c r="H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V77" i="20" s="1"/>
  <c r="E77" i="20"/>
  <c r="U76" i="20"/>
  <c r="U75" i="20" s="1"/>
  <c r="T76" i="20"/>
  <c r="T75" i="20" s="1"/>
  <c r="S76" i="20"/>
  <c r="S75" i="20" s="1"/>
  <c r="R76" i="20"/>
  <c r="Q76" i="20"/>
  <c r="Q75" i="20" s="1"/>
  <c r="P76" i="20"/>
  <c r="P75" i="20" s="1"/>
  <c r="O76" i="20"/>
  <c r="O75" i="20" s="1"/>
  <c r="N76" i="20"/>
  <c r="N75" i="20" s="1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F75" i="20" s="1"/>
  <c r="E76" i="20"/>
  <c r="R75" i="20"/>
  <c r="J75" i="20"/>
  <c r="U74" i="20"/>
  <c r="U73" i="20" s="1"/>
  <c r="T74" i="20"/>
  <c r="T73" i="20" s="1"/>
  <c r="S74" i="20"/>
  <c r="R74" i="20"/>
  <c r="Q74" i="20"/>
  <c r="Q73" i="20" s="1"/>
  <c r="P74" i="20"/>
  <c r="P73" i="20" s="1"/>
  <c r="O74" i="20"/>
  <c r="O73" i="20" s="1"/>
  <c r="N74" i="20"/>
  <c r="M74" i="20"/>
  <c r="M73" i="20" s="1"/>
  <c r="L74" i="20"/>
  <c r="L73" i="20" s="1"/>
  <c r="K74" i="20"/>
  <c r="J74" i="20"/>
  <c r="I74" i="20"/>
  <c r="I73" i="20" s="1"/>
  <c r="H74" i="20"/>
  <c r="H73" i="20" s="1"/>
  <c r="G74" i="20"/>
  <c r="G73" i="20" s="1"/>
  <c r="F74" i="20"/>
  <c r="E74" i="20"/>
  <c r="S73" i="20"/>
  <c r="R73" i="20"/>
  <c r="N73" i="20"/>
  <c r="K73" i="20"/>
  <c r="J73" i="20"/>
  <c r="F73" i="20"/>
  <c r="U72" i="20"/>
  <c r="U71" i="20" s="1"/>
  <c r="T72" i="20"/>
  <c r="T71" i="20" s="1"/>
  <c r="S72" i="20"/>
  <c r="R72" i="20"/>
  <c r="R71" i="20" s="1"/>
  <c r="Q72" i="20"/>
  <c r="Q71" i="20" s="1"/>
  <c r="P72" i="20"/>
  <c r="P71" i="20" s="1"/>
  <c r="O72" i="20"/>
  <c r="N72" i="20"/>
  <c r="M72" i="20"/>
  <c r="M71" i="20" s="1"/>
  <c r="L72" i="20"/>
  <c r="L71" i="20" s="1"/>
  <c r="K72" i="20"/>
  <c r="J72" i="20"/>
  <c r="J71" i="20" s="1"/>
  <c r="I72" i="20"/>
  <c r="I71" i="20" s="1"/>
  <c r="H72" i="20"/>
  <c r="H71" i="20" s="1"/>
  <c r="G72" i="20"/>
  <c r="F72" i="20"/>
  <c r="E72" i="20"/>
  <c r="V72" i="20" s="1"/>
  <c r="S71" i="20"/>
  <c r="O71" i="20"/>
  <c r="N71" i="20"/>
  <c r="K71" i="20"/>
  <c r="G71" i="20"/>
  <c r="F71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S45" i="20" s="1"/>
  <c r="S31" i="20" s="1"/>
  <c r="R46" i="20"/>
  <c r="Q46" i="20"/>
  <c r="Q45" i="20" s="1"/>
  <c r="P46" i="20"/>
  <c r="O46" i="20"/>
  <c r="O45" i="20" s="1"/>
  <c r="N46" i="20"/>
  <c r="N45" i="20" s="1"/>
  <c r="M46" i="20"/>
  <c r="M45" i="20" s="1"/>
  <c r="L46" i="20"/>
  <c r="K46" i="20"/>
  <c r="K45" i="20" s="1"/>
  <c r="J46" i="20"/>
  <c r="J45" i="20" s="1"/>
  <c r="J31" i="20" s="1"/>
  <c r="I46" i="20"/>
  <c r="I45" i="20" s="1"/>
  <c r="G46" i="20"/>
  <c r="F46" i="20"/>
  <c r="F45" i="20" s="1"/>
  <c r="E46" i="20"/>
  <c r="E45" i="20" s="1"/>
  <c r="E31" i="20" s="1"/>
  <c r="R45" i="20"/>
  <c r="P45" i="20"/>
  <c r="L45" i="20"/>
  <c r="H45" i="20"/>
  <c r="G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F31" i="20" s="1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P31" i="20" s="1"/>
  <c r="O32" i="20"/>
  <c r="N32" i="20"/>
  <c r="M32" i="20"/>
  <c r="L32" i="20"/>
  <c r="L31" i="20" s="1"/>
  <c r="K32" i="20"/>
  <c r="K31" i="20" s="1"/>
  <c r="J32" i="20"/>
  <c r="I32" i="20"/>
  <c r="H32" i="20"/>
  <c r="H31" i="20" s="1"/>
  <c r="G32" i="20"/>
  <c r="G31" i="20" s="1"/>
  <c r="F32" i="20"/>
  <c r="E32" i="20"/>
  <c r="T31" i="20"/>
  <c r="O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V29" i="20" s="1"/>
  <c r="T28" i="20"/>
  <c r="P28" i="20"/>
  <c r="H28" i="20"/>
  <c r="H27" i="20" s="1"/>
  <c r="T27" i="20"/>
  <c r="P27" i="20"/>
  <c r="T26" i="20"/>
  <c r="T25" i="20" s="1"/>
  <c r="P26" i="20"/>
  <c r="P25" i="20" s="1"/>
  <c r="H26" i="20"/>
  <c r="H25" i="20"/>
  <c r="T24" i="20"/>
  <c r="P24" i="20"/>
  <c r="H24" i="20"/>
  <c r="T23" i="20"/>
  <c r="T22" i="20" s="1"/>
  <c r="P23" i="20"/>
  <c r="H23" i="20"/>
  <c r="P22" i="20"/>
  <c r="H22" i="20"/>
  <c r="T21" i="20"/>
  <c r="P21" i="20"/>
  <c r="P20" i="20" s="1"/>
  <c r="H21" i="20"/>
  <c r="H20" i="20" s="1"/>
  <c r="T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R16" i="20"/>
  <c r="R82" i="20" s="1"/>
  <c r="R81" i="20" s="1"/>
  <c r="Q16" i="20"/>
  <c r="Q82" i="20" s="1"/>
  <c r="Q81" i="20" s="1"/>
  <c r="O16" i="20"/>
  <c r="O23" i="20" s="1"/>
  <c r="N16" i="20"/>
  <c r="M16" i="20"/>
  <c r="M82" i="20" s="1"/>
  <c r="M81" i="20" s="1"/>
  <c r="L16" i="20"/>
  <c r="L23" i="20" s="1"/>
  <c r="K16" i="20"/>
  <c r="K23" i="20" s="1"/>
  <c r="J16" i="20"/>
  <c r="I16" i="20"/>
  <c r="I82" i="20" s="1"/>
  <c r="I81" i="20" s="1"/>
  <c r="G16" i="20"/>
  <c r="G23" i="20" s="1"/>
  <c r="F16" i="20"/>
  <c r="F82" i="20" s="1"/>
  <c r="F81" i="20" s="1"/>
  <c r="E16" i="20"/>
  <c r="U15" i="20"/>
  <c r="T15" i="20"/>
  <c r="R15" i="20"/>
  <c r="Q15" i="20"/>
  <c r="Q13" i="20" s="1"/>
  <c r="P15" i="20"/>
  <c r="O15" i="20"/>
  <c r="M15" i="20"/>
  <c r="L15" i="20"/>
  <c r="K15" i="20"/>
  <c r="I15" i="20"/>
  <c r="H15" i="20"/>
  <c r="G15" i="20"/>
  <c r="F15" i="20"/>
  <c r="T14" i="20"/>
  <c r="R14" i="20"/>
  <c r="Q14" i="20"/>
  <c r="P14" i="20"/>
  <c r="O14" i="20"/>
  <c r="O13" i="20" s="1"/>
  <c r="L14" i="20"/>
  <c r="K14" i="20"/>
  <c r="K13" i="20" s="1"/>
  <c r="H14" i="20"/>
  <c r="G14" i="20"/>
  <c r="G13" i="20" s="1"/>
  <c r="F14" i="20"/>
  <c r="T13" i="20"/>
  <c r="P13" i="20"/>
  <c r="L13" i="20"/>
  <c r="H13" i="20"/>
  <c r="U12" i="20"/>
  <c r="T12" i="20"/>
  <c r="T10" i="20" s="1"/>
  <c r="S12" i="20"/>
  <c r="R12" i="20"/>
  <c r="Q12" i="20"/>
  <c r="P12" i="20"/>
  <c r="P10" i="20" s="1"/>
  <c r="O12" i="20"/>
  <c r="N12" i="20"/>
  <c r="M12" i="20"/>
  <c r="L12" i="20"/>
  <c r="L10" i="20" s="1"/>
  <c r="K12" i="20"/>
  <c r="J12" i="20"/>
  <c r="I12" i="20"/>
  <c r="H12" i="20"/>
  <c r="H10" i="20" s="1"/>
  <c r="H8" i="20" s="1"/>
  <c r="H4" i="20" s="1"/>
  <c r="G12" i="20"/>
  <c r="F12" i="20"/>
  <c r="E12" i="20"/>
  <c r="U11" i="20"/>
  <c r="U10" i="20" s="1"/>
  <c r="U8" i="20" s="1"/>
  <c r="T11" i="20"/>
  <c r="S11" i="20"/>
  <c r="R11" i="20"/>
  <c r="R10" i="20" s="1"/>
  <c r="Q11" i="20"/>
  <c r="Q10" i="20" s="1"/>
  <c r="Q8" i="20" s="1"/>
  <c r="P11" i="20"/>
  <c r="O11" i="20"/>
  <c r="N11" i="20"/>
  <c r="N10" i="20" s="1"/>
  <c r="M11" i="20"/>
  <c r="M10" i="20" s="1"/>
  <c r="M8" i="20" s="1"/>
  <c r="L11" i="20"/>
  <c r="K11" i="20"/>
  <c r="J11" i="20"/>
  <c r="J10" i="20" s="1"/>
  <c r="J8" i="20" s="1"/>
  <c r="I11" i="20"/>
  <c r="I10" i="20" s="1"/>
  <c r="I8" i="20" s="1"/>
  <c r="H11" i="20"/>
  <c r="G11" i="20"/>
  <c r="G10" i="20" s="1"/>
  <c r="G8" i="20" s="1"/>
  <c r="F11" i="20"/>
  <c r="E11" i="20"/>
  <c r="S10" i="20"/>
  <c r="O10" i="20"/>
  <c r="K10" i="20"/>
  <c r="F10" i="20"/>
  <c r="F8" i="20" s="1"/>
  <c r="U9" i="20"/>
  <c r="T9" i="20"/>
  <c r="S9" i="20"/>
  <c r="R9" i="20"/>
  <c r="Q9" i="20"/>
  <c r="P9" i="20"/>
  <c r="O9" i="20"/>
  <c r="O8" i="20" s="1"/>
  <c r="N9" i="20"/>
  <c r="M9" i="20"/>
  <c r="L9" i="20"/>
  <c r="K9" i="20"/>
  <c r="K8" i="20" s="1"/>
  <c r="J9" i="20"/>
  <c r="I9" i="20"/>
  <c r="F9" i="20"/>
  <c r="E9" i="20"/>
  <c r="V9" i="20" s="1"/>
  <c r="R8" i="20"/>
  <c r="N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R6" i="20"/>
  <c r="R5" i="20" s="1"/>
  <c r="Q6" i="20"/>
  <c r="Q5" i="20" s="1"/>
  <c r="P6" i="20"/>
  <c r="P5" i="20" s="1"/>
  <c r="O6" i="20"/>
  <c r="N6" i="20"/>
  <c r="M6" i="20"/>
  <c r="M5" i="20" s="1"/>
  <c r="L6" i="20"/>
  <c r="L5" i="20" s="1"/>
  <c r="K6" i="20"/>
  <c r="J6" i="20"/>
  <c r="I6" i="20"/>
  <c r="I5" i="20" s="1"/>
  <c r="G6" i="20"/>
  <c r="F6" i="20"/>
  <c r="E6" i="20"/>
  <c r="E5" i="20" s="1"/>
  <c r="T5" i="20"/>
  <c r="S5" i="20"/>
  <c r="O5" i="20"/>
  <c r="N5" i="20"/>
  <c r="K5" i="20"/>
  <c r="J5" i="20"/>
  <c r="H5" i="20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72" i="25" s="1"/>
  <c r="V71" i="25" s="1"/>
  <c r="U96" i="25"/>
  <c r="U72" i="25" s="1"/>
  <c r="U71" i="25" s="1"/>
  <c r="U52" i="25" s="1"/>
  <c r="T96" i="25"/>
  <c r="S96" i="25"/>
  <c r="R96" i="25"/>
  <c r="Q96" i="25"/>
  <c r="Q72" i="25" s="1"/>
  <c r="Q71" i="25" s="1"/>
  <c r="Q52" i="25" s="1"/>
  <c r="P96" i="25"/>
  <c r="O96" i="25"/>
  <c r="N96" i="25"/>
  <c r="M96" i="25"/>
  <c r="M72" i="25" s="1"/>
  <c r="M71" i="25" s="1"/>
  <c r="L96" i="25"/>
  <c r="K96" i="25"/>
  <c r="J96" i="25"/>
  <c r="I96" i="25"/>
  <c r="I72" i="25" s="1"/>
  <c r="I71" i="25" s="1"/>
  <c r="I52" i="25" s="1"/>
  <c r="H96" i="25"/>
  <c r="G96" i="25"/>
  <c r="F96" i="25"/>
  <c r="E96" i="25"/>
  <c r="E72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P90" i="25"/>
  <c r="P89" i="25" s="1"/>
  <c r="O90" i="25"/>
  <c r="O89" i="25" s="1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M89" i="25"/>
  <c r="M85" i="25" s="1"/>
  <c r="I89" i="25"/>
  <c r="G89" i="25"/>
  <c r="E89" i="25"/>
  <c r="E85" i="25" s="1"/>
  <c r="W88" i="25"/>
  <c r="W87" i="25"/>
  <c r="V86" i="25"/>
  <c r="V85" i="25" s="1"/>
  <c r="S86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S85" i="25"/>
  <c r="Q85" i="25"/>
  <c r="K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E79" i="25" s="1"/>
  <c r="S79" i="25"/>
  <c r="Q79" i="25"/>
  <c r="O79" i="25"/>
  <c r="K79" i="25"/>
  <c r="I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H76" i="25"/>
  <c r="H75" i="25" s="1"/>
  <c r="G76" i="25"/>
  <c r="F76" i="25"/>
  <c r="F75" i="25" s="1"/>
  <c r="W75" i="25" s="1"/>
  <c r="E76" i="25"/>
  <c r="E75" i="25" s="1"/>
  <c r="S75" i="25"/>
  <c r="Q75" i="25"/>
  <c r="O75" i="25"/>
  <c r="K75" i="25"/>
  <c r="I75" i="25"/>
  <c r="G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E73" i="25" s="1"/>
  <c r="S73" i="25"/>
  <c r="O73" i="25"/>
  <c r="K73" i="25"/>
  <c r="G73" i="25"/>
  <c r="T72" i="25"/>
  <c r="T71" i="25" s="1"/>
  <c r="S72" i="25"/>
  <c r="P72" i="25"/>
  <c r="P71" i="25" s="1"/>
  <c r="O72" i="25"/>
  <c r="O71" i="25" s="1"/>
  <c r="L72" i="25"/>
  <c r="L71" i="25" s="1"/>
  <c r="K72" i="25"/>
  <c r="H72" i="25"/>
  <c r="H71" i="25" s="1"/>
  <c r="G72" i="25"/>
  <c r="G71" i="25" s="1"/>
  <c r="S71" i="25"/>
  <c r="K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R31" i="25" s="1"/>
  <c r="Q45" i="25"/>
  <c r="P45" i="25"/>
  <c r="O45" i="25"/>
  <c r="N45" i="25"/>
  <c r="M45" i="25"/>
  <c r="L45" i="25"/>
  <c r="K45" i="25"/>
  <c r="J45" i="25"/>
  <c r="J31" i="25" s="1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R40" i="25"/>
  <c r="Q40" i="25"/>
  <c r="Q31" i="25" s="1"/>
  <c r="P40" i="25"/>
  <c r="O40" i="25"/>
  <c r="N40" i="25"/>
  <c r="M40" i="25"/>
  <c r="M31" i="25" s="1"/>
  <c r="L40" i="25"/>
  <c r="K40" i="25"/>
  <c r="J40" i="25"/>
  <c r="I40" i="25"/>
  <c r="I31" i="25" s="1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R32" i="25"/>
  <c r="Q32" i="25"/>
  <c r="P32" i="25"/>
  <c r="P31" i="25" s="1"/>
  <c r="O32" i="25"/>
  <c r="N32" i="25"/>
  <c r="M32" i="25"/>
  <c r="L32" i="25"/>
  <c r="L31" i="25" s="1"/>
  <c r="K32" i="25"/>
  <c r="J32" i="25"/>
  <c r="I32" i="25"/>
  <c r="H32" i="25"/>
  <c r="H31" i="25" s="1"/>
  <c r="G32" i="25"/>
  <c r="F32" i="25"/>
  <c r="E32" i="25"/>
  <c r="V31" i="25"/>
  <c r="U31" i="25"/>
  <c r="N31" i="25"/>
  <c r="F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W29" i="25" s="1"/>
  <c r="E29" i="25"/>
  <c r="V28" i="25"/>
  <c r="U28" i="25"/>
  <c r="T28" i="25"/>
  <c r="T27" i="25" s="1"/>
  <c r="S28" i="25"/>
  <c r="S27" i="25" s="1"/>
  <c r="R28" i="25"/>
  <c r="Q28" i="25"/>
  <c r="P28" i="25"/>
  <c r="P27" i="25" s="1"/>
  <c r="O28" i="25"/>
  <c r="O27" i="25" s="1"/>
  <c r="N28" i="25"/>
  <c r="M28" i="25"/>
  <c r="L28" i="25"/>
  <c r="L27" i="25" s="1"/>
  <c r="K28" i="25"/>
  <c r="K27" i="25" s="1"/>
  <c r="J28" i="25"/>
  <c r="I28" i="25"/>
  <c r="H28" i="25"/>
  <c r="H27" i="25" s="1"/>
  <c r="G28" i="25"/>
  <c r="G27" i="25" s="1"/>
  <c r="F28" i="25"/>
  <c r="E28" i="25"/>
  <c r="V27" i="25"/>
  <c r="U27" i="25"/>
  <c r="R27" i="25"/>
  <c r="Q27" i="25"/>
  <c r="N27" i="25"/>
  <c r="M27" i="25"/>
  <c r="J27" i="25"/>
  <c r="I27" i="25"/>
  <c r="F27" i="25"/>
  <c r="E27" i="25"/>
  <c r="V26" i="25"/>
  <c r="U26" i="25"/>
  <c r="T26" i="25"/>
  <c r="T25" i="25" s="1"/>
  <c r="S26" i="25"/>
  <c r="S25" i="25" s="1"/>
  <c r="R26" i="25"/>
  <c r="Q26" i="25"/>
  <c r="P26" i="25"/>
  <c r="P25" i="25" s="1"/>
  <c r="O26" i="25"/>
  <c r="O25" i="25" s="1"/>
  <c r="N26" i="25"/>
  <c r="M26" i="25"/>
  <c r="L26" i="25"/>
  <c r="L25" i="25" s="1"/>
  <c r="K26" i="25"/>
  <c r="K25" i="25" s="1"/>
  <c r="J26" i="25"/>
  <c r="I26" i="25"/>
  <c r="H26" i="25"/>
  <c r="H25" i="25" s="1"/>
  <c r="G26" i="25"/>
  <c r="G25" i="25" s="1"/>
  <c r="F26" i="25"/>
  <c r="E26" i="25"/>
  <c r="V25" i="25"/>
  <c r="U25" i="25"/>
  <c r="R25" i="25"/>
  <c r="Q25" i="25"/>
  <c r="N25" i="25"/>
  <c r="M25" i="25"/>
  <c r="J25" i="25"/>
  <c r="I25" i="25"/>
  <c r="F25" i="25"/>
  <c r="E25" i="25"/>
  <c r="V24" i="25"/>
  <c r="U24" i="25"/>
  <c r="T24" i="25"/>
  <c r="T22" i="25" s="1"/>
  <c r="S24" i="25"/>
  <c r="S22" i="25" s="1"/>
  <c r="R24" i="25"/>
  <c r="Q24" i="25"/>
  <c r="P24" i="25"/>
  <c r="P22" i="25" s="1"/>
  <c r="O24" i="25"/>
  <c r="N24" i="25"/>
  <c r="M24" i="25"/>
  <c r="L24" i="25"/>
  <c r="L22" i="25" s="1"/>
  <c r="K24" i="25"/>
  <c r="K22" i="25" s="1"/>
  <c r="J24" i="25"/>
  <c r="I24" i="25"/>
  <c r="H24" i="25"/>
  <c r="G24" i="25"/>
  <c r="F24" i="25"/>
  <c r="E24" i="25"/>
  <c r="V23" i="25"/>
  <c r="V22" i="25" s="1"/>
  <c r="U23" i="25"/>
  <c r="U22" i="25" s="1"/>
  <c r="T23" i="25"/>
  <c r="S23" i="25"/>
  <c r="R23" i="25"/>
  <c r="R22" i="25" s="1"/>
  <c r="Q23" i="25"/>
  <c r="Q22" i="25" s="1"/>
  <c r="P23" i="25"/>
  <c r="O23" i="25"/>
  <c r="N23" i="25"/>
  <c r="N22" i="25" s="1"/>
  <c r="M23" i="25"/>
  <c r="M22" i="25" s="1"/>
  <c r="L23" i="25"/>
  <c r="K23" i="25"/>
  <c r="J23" i="25"/>
  <c r="J22" i="25" s="1"/>
  <c r="I23" i="25"/>
  <c r="I22" i="25" s="1"/>
  <c r="H23" i="25"/>
  <c r="G23" i="25"/>
  <c r="F23" i="25"/>
  <c r="F22" i="25" s="1"/>
  <c r="E23" i="25"/>
  <c r="O22" i="25"/>
  <c r="H22" i="25"/>
  <c r="G22" i="25"/>
  <c r="V21" i="25"/>
  <c r="V20" i="25" s="1"/>
  <c r="U21" i="25"/>
  <c r="U20" i="25" s="1"/>
  <c r="T21" i="25"/>
  <c r="S21" i="25"/>
  <c r="R21" i="25"/>
  <c r="R20" i="25" s="1"/>
  <c r="Q21" i="25"/>
  <c r="Q20" i="25" s="1"/>
  <c r="P21" i="25"/>
  <c r="O21" i="25"/>
  <c r="N21" i="25"/>
  <c r="N20" i="25" s="1"/>
  <c r="M21" i="25"/>
  <c r="M20" i="25" s="1"/>
  <c r="L21" i="25"/>
  <c r="K21" i="25"/>
  <c r="J21" i="25"/>
  <c r="J20" i="25" s="1"/>
  <c r="I21" i="25"/>
  <c r="I20" i="25" s="1"/>
  <c r="H21" i="25"/>
  <c r="G21" i="25"/>
  <c r="F21" i="25"/>
  <c r="F20" i="25" s="1"/>
  <c r="E21" i="25"/>
  <c r="W21" i="25" s="1"/>
  <c r="T20" i="25"/>
  <c r="S20" i="25"/>
  <c r="P20" i="25"/>
  <c r="O20" i="25"/>
  <c r="L20" i="25"/>
  <c r="K20" i="25"/>
  <c r="H20" i="25"/>
  <c r="G20" i="25"/>
  <c r="E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Q15" i="25"/>
  <c r="P15" i="25"/>
  <c r="P13" i="25" s="1"/>
  <c r="O15" i="25"/>
  <c r="N15" i="25"/>
  <c r="M15" i="25"/>
  <c r="L15" i="25"/>
  <c r="K15" i="25"/>
  <c r="J15" i="25"/>
  <c r="I15" i="25"/>
  <c r="H15" i="25"/>
  <c r="G15" i="25"/>
  <c r="F15" i="25"/>
  <c r="E15" i="25"/>
  <c r="V14" i="25"/>
  <c r="V13" i="25" s="1"/>
  <c r="U14" i="25"/>
  <c r="U13" i="25" s="1"/>
  <c r="T14" i="25"/>
  <c r="S14" i="25"/>
  <c r="R14" i="25"/>
  <c r="R13" i="25" s="1"/>
  <c r="Q14" i="25"/>
  <c r="Q13" i="25" s="1"/>
  <c r="P14" i="25"/>
  <c r="O14" i="25"/>
  <c r="N14" i="25"/>
  <c r="M14" i="25"/>
  <c r="M13" i="25" s="1"/>
  <c r="L14" i="25"/>
  <c r="L13" i="25" s="1"/>
  <c r="K14" i="25"/>
  <c r="J14" i="25"/>
  <c r="I14" i="25"/>
  <c r="I13" i="25" s="1"/>
  <c r="H14" i="25"/>
  <c r="G14" i="25"/>
  <c r="F14" i="25"/>
  <c r="F13" i="25" s="1"/>
  <c r="E14" i="25"/>
  <c r="T13" i="25"/>
  <c r="S13" i="25"/>
  <c r="O13" i="25"/>
  <c r="N13" i="25"/>
  <c r="K13" i="25"/>
  <c r="J13" i="25"/>
  <c r="H13" i="25"/>
  <c r="G13" i="25"/>
  <c r="V12" i="25"/>
  <c r="U12" i="25"/>
  <c r="S12" i="25"/>
  <c r="Q12" i="25"/>
  <c r="P12" i="25"/>
  <c r="P10" i="25" s="1"/>
  <c r="P8" i="25" s="1"/>
  <c r="O12" i="25"/>
  <c r="O10" i="25" s="1"/>
  <c r="O8" i="25" s="1"/>
  <c r="M12" i="25"/>
  <c r="L12" i="25"/>
  <c r="K12" i="25"/>
  <c r="K10" i="25" s="1"/>
  <c r="I12" i="25"/>
  <c r="H12" i="25"/>
  <c r="G12" i="25"/>
  <c r="E12" i="25"/>
  <c r="V11" i="25"/>
  <c r="V10" i="25" s="1"/>
  <c r="U11" i="25"/>
  <c r="S11" i="25"/>
  <c r="R11" i="25"/>
  <c r="Q11" i="25"/>
  <c r="Q10" i="25" s="1"/>
  <c r="P11" i="25"/>
  <c r="O11" i="25"/>
  <c r="N11" i="25"/>
  <c r="M11" i="25"/>
  <c r="M10" i="25" s="1"/>
  <c r="M8" i="25" s="1"/>
  <c r="L11" i="25"/>
  <c r="K11" i="25"/>
  <c r="J11" i="25"/>
  <c r="I11" i="25"/>
  <c r="I10" i="25" s="1"/>
  <c r="I8" i="25" s="1"/>
  <c r="H11" i="25"/>
  <c r="G11" i="25"/>
  <c r="F11" i="25"/>
  <c r="E11" i="25"/>
  <c r="T10" i="25"/>
  <c r="T8" i="25" s="1"/>
  <c r="S10" i="25"/>
  <c r="S8" i="25" s="1"/>
  <c r="L10" i="25"/>
  <c r="L8" i="25" s="1"/>
  <c r="H10" i="25"/>
  <c r="H8" i="25" s="1"/>
  <c r="H4" i="25" s="1"/>
  <c r="G10" i="25"/>
  <c r="G8" i="25" s="1"/>
  <c r="G4" i="25" s="1"/>
  <c r="W9" i="25"/>
  <c r="V8" i="25"/>
  <c r="Q8" i="25"/>
  <c r="Q4" i="25" s="1"/>
  <c r="Q3" i="25" s="1"/>
  <c r="K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K4" i="25" s="1"/>
  <c r="J5" i="25"/>
  <c r="I5" i="25"/>
  <c r="H5" i="25"/>
  <c r="G5" i="25"/>
  <c r="F5" i="25"/>
  <c r="E5" i="25"/>
  <c r="S4" i="25"/>
  <c r="M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29" i="31" s="1"/>
  <c r="S96" i="31"/>
  <c r="R96" i="31"/>
  <c r="P96" i="31"/>
  <c r="N96" i="31"/>
  <c r="N11" i="31" s="1"/>
  <c r="M96" i="31"/>
  <c r="M80" i="31" s="1"/>
  <c r="M79" i="31" s="1"/>
  <c r="L96" i="31"/>
  <c r="J96" i="31"/>
  <c r="I96" i="31"/>
  <c r="I80" i="31" s="1"/>
  <c r="I7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U89" i="31" s="1"/>
  <c r="T91" i="31"/>
  <c r="S91" i="31"/>
  <c r="R91" i="31"/>
  <c r="R89" i="31" s="1"/>
  <c r="P91" i="31"/>
  <c r="P89" i="31" s="1"/>
  <c r="O91" i="31"/>
  <c r="N91" i="31"/>
  <c r="M91" i="31"/>
  <c r="M89" i="31" s="1"/>
  <c r="L91" i="31"/>
  <c r="I91" i="31"/>
  <c r="H91" i="31"/>
  <c r="F91" i="31"/>
  <c r="E91" i="31"/>
  <c r="U90" i="31"/>
  <c r="T90" i="31"/>
  <c r="T89" i="31" s="1"/>
  <c r="S90" i="31"/>
  <c r="S89" i="31" s="1"/>
  <c r="S85" i="31" s="1"/>
  <c r="R90" i="31"/>
  <c r="P90" i="31"/>
  <c r="O90" i="31"/>
  <c r="O89" i="31" s="1"/>
  <c r="O85" i="31" s="1"/>
  <c r="N90" i="31"/>
  <c r="N89" i="31" s="1"/>
  <c r="N85" i="31" s="1"/>
  <c r="M90" i="31"/>
  <c r="L90" i="31"/>
  <c r="I90" i="31"/>
  <c r="H90" i="31"/>
  <c r="H89" i="31" s="1"/>
  <c r="F90" i="31"/>
  <c r="E90" i="31"/>
  <c r="Q89" i="31"/>
  <c r="Q85" i="31" s="1"/>
  <c r="L89" i="31"/>
  <c r="K89" i="31"/>
  <c r="J89" i="31"/>
  <c r="I89" i="31"/>
  <c r="G89" i="31"/>
  <c r="V88" i="31"/>
  <c r="V87" i="31"/>
  <c r="U86" i="31"/>
  <c r="T86" i="31"/>
  <c r="T85" i="31" s="1"/>
  <c r="S86" i="31"/>
  <c r="R86" i="31"/>
  <c r="P86" i="31"/>
  <c r="N86" i="31"/>
  <c r="M86" i="31"/>
  <c r="L86" i="31"/>
  <c r="L85" i="31" s="1"/>
  <c r="I86" i="31"/>
  <c r="H86" i="31"/>
  <c r="F86" i="31"/>
  <c r="E86" i="31"/>
  <c r="K85" i="31"/>
  <c r="J85" i="31"/>
  <c r="I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I82" i="31"/>
  <c r="H82" i="31"/>
  <c r="F82" i="31"/>
  <c r="E82" i="31"/>
  <c r="U81" i="31"/>
  <c r="Q81" i="31"/>
  <c r="P81" i="31"/>
  <c r="M81" i="31"/>
  <c r="J81" i="31"/>
  <c r="I81" i="31"/>
  <c r="H81" i="31"/>
  <c r="F81" i="31"/>
  <c r="E81" i="31"/>
  <c r="U80" i="31"/>
  <c r="S80" i="31"/>
  <c r="S79" i="31" s="1"/>
  <c r="R80" i="31"/>
  <c r="R79" i="31" s="1"/>
  <c r="Q80" i="31"/>
  <c r="P80" i="31"/>
  <c r="P79" i="31" s="1"/>
  <c r="O80" i="31"/>
  <c r="N80" i="31"/>
  <c r="N79" i="31" s="1"/>
  <c r="L80" i="31"/>
  <c r="L79" i="31" s="1"/>
  <c r="H80" i="31"/>
  <c r="H79" i="31" s="1"/>
  <c r="E80" i="31"/>
  <c r="E79" i="31" s="1"/>
  <c r="U79" i="31"/>
  <c r="Q79" i="31"/>
  <c r="O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V77" i="31" s="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F73" i="31" s="1"/>
  <c r="E74" i="31"/>
  <c r="S73" i="31"/>
  <c r="R73" i="31"/>
  <c r="O73" i="31"/>
  <c r="K73" i="31"/>
  <c r="J73" i="31"/>
  <c r="J52" i="31" s="1"/>
  <c r="G73" i="31"/>
  <c r="U72" i="31"/>
  <c r="U71" i="31" s="1"/>
  <c r="T72" i="31"/>
  <c r="S72" i="31"/>
  <c r="R72" i="31"/>
  <c r="Q72" i="31"/>
  <c r="Q71" i="31" s="1"/>
  <c r="P72" i="3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P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E53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H53" i="31"/>
  <c r="G53" i="31"/>
  <c r="V51" i="31"/>
  <c r="V50" i="31"/>
  <c r="V49" i="31"/>
  <c r="Q48" i="31"/>
  <c r="Q47" i="31" s="1"/>
  <c r="L48" i="31"/>
  <c r="U47" i="31"/>
  <c r="T47" i="31"/>
  <c r="S47" i="31"/>
  <c r="R47" i="31"/>
  <c r="P47" i="31"/>
  <c r="O47" i="31"/>
  <c r="N47" i="31"/>
  <c r="M47" i="31"/>
  <c r="K47" i="31"/>
  <c r="J47" i="31"/>
  <c r="J31" i="31" s="1"/>
  <c r="I47" i="31"/>
  <c r="H47" i="31"/>
  <c r="G47" i="31"/>
  <c r="G31" i="31" s="1"/>
  <c r="F47" i="31"/>
  <c r="E47" i="31"/>
  <c r="Q46" i="31"/>
  <c r="M46" i="31"/>
  <c r="M45" i="31" s="1"/>
  <c r="L46" i="31"/>
  <c r="E46" i="31"/>
  <c r="U45" i="31"/>
  <c r="T45" i="31"/>
  <c r="S45" i="31"/>
  <c r="R45" i="31"/>
  <c r="Q45" i="31"/>
  <c r="Q31" i="31" s="1"/>
  <c r="P45" i="31"/>
  <c r="O45" i="31"/>
  <c r="O31" i="31" s="1"/>
  <c r="N45" i="31"/>
  <c r="L45" i="31"/>
  <c r="K45" i="31"/>
  <c r="K31" i="31" s="1"/>
  <c r="J45" i="31"/>
  <c r="I45" i="31"/>
  <c r="H45" i="31"/>
  <c r="G45" i="31"/>
  <c r="F45" i="31"/>
  <c r="E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E40" i="31" s="1"/>
  <c r="U40" i="31"/>
  <c r="U31" i="31" s="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N32" i="31"/>
  <c r="M32" i="31"/>
  <c r="L32" i="31"/>
  <c r="J32" i="31"/>
  <c r="I32" i="31"/>
  <c r="H32" i="31"/>
  <c r="F32" i="31"/>
  <c r="F31" i="31" s="1"/>
  <c r="E32" i="31"/>
  <c r="S31" i="31"/>
  <c r="R31" i="31"/>
  <c r="N31" i="31"/>
  <c r="I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S29" i="31"/>
  <c r="R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R28" i="31"/>
  <c r="Q28" i="31"/>
  <c r="Q27" i="31" s="1"/>
  <c r="P28" i="31"/>
  <c r="P27" i="31" s="1"/>
  <c r="O28" i="31"/>
  <c r="N28" i="31"/>
  <c r="N27" i="31" s="1"/>
  <c r="M28" i="31"/>
  <c r="M27" i="31" s="1"/>
  <c r="K28" i="31"/>
  <c r="K27" i="31" s="1"/>
  <c r="J28" i="31"/>
  <c r="I28" i="31"/>
  <c r="I27" i="31" s="1"/>
  <c r="H28" i="31"/>
  <c r="H27" i="31" s="1"/>
  <c r="F28" i="31"/>
  <c r="E28" i="31"/>
  <c r="S27" i="31"/>
  <c r="R27" i="31"/>
  <c r="O27" i="31"/>
  <c r="J27" i="31"/>
  <c r="F27" i="31"/>
  <c r="U26" i="31"/>
  <c r="U25" i="31" s="1"/>
  <c r="T26" i="31"/>
  <c r="T25" i="31" s="1"/>
  <c r="S26" i="31"/>
  <c r="S25" i="31" s="1"/>
  <c r="R26" i="31"/>
  <c r="R25" i="31" s="1"/>
  <c r="Q26" i="31"/>
  <c r="Q25" i="31" s="1"/>
  <c r="P26" i="31"/>
  <c r="P25" i="31" s="1"/>
  <c r="O26" i="31"/>
  <c r="O25" i="31" s="1"/>
  <c r="N26" i="31"/>
  <c r="M26" i="31"/>
  <c r="M25" i="31" s="1"/>
  <c r="K26" i="31"/>
  <c r="J26" i="31"/>
  <c r="J25" i="31" s="1"/>
  <c r="I26" i="31"/>
  <c r="I25" i="31" s="1"/>
  <c r="H26" i="31"/>
  <c r="H25" i="31" s="1"/>
  <c r="F26" i="31"/>
  <c r="E26" i="31"/>
  <c r="N25" i="31"/>
  <c r="K25" i="31"/>
  <c r="F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T23" i="31"/>
  <c r="T22" i="31" s="1"/>
  <c r="S23" i="31"/>
  <c r="S22" i="31" s="1"/>
  <c r="R23" i="31"/>
  <c r="Q23" i="31"/>
  <c r="P23" i="31"/>
  <c r="P22" i="31" s="1"/>
  <c r="O23" i="31"/>
  <c r="O22" i="31" s="1"/>
  <c r="N23" i="31"/>
  <c r="M23" i="31"/>
  <c r="K23" i="31"/>
  <c r="K22" i="31" s="1"/>
  <c r="J23" i="31"/>
  <c r="J22" i="31" s="1"/>
  <c r="I23" i="31"/>
  <c r="H23" i="31"/>
  <c r="F23" i="31"/>
  <c r="E23" i="31"/>
  <c r="Q22" i="31"/>
  <c r="I22" i="31"/>
  <c r="H22" i="31"/>
  <c r="E22" i="31"/>
  <c r="U21" i="31"/>
  <c r="T21" i="31"/>
  <c r="S21" i="31"/>
  <c r="S20" i="31" s="1"/>
  <c r="R21" i="31"/>
  <c r="R20" i="31" s="1"/>
  <c r="Q21" i="31"/>
  <c r="P21" i="31"/>
  <c r="O21" i="31"/>
  <c r="O20" i="31" s="1"/>
  <c r="N21" i="31"/>
  <c r="N20" i="31" s="1"/>
  <c r="M21" i="31"/>
  <c r="K21" i="31"/>
  <c r="K20" i="31" s="1"/>
  <c r="J21" i="31"/>
  <c r="J20" i="31" s="1"/>
  <c r="I21" i="31"/>
  <c r="H21" i="31"/>
  <c r="F21" i="31"/>
  <c r="E21" i="31"/>
  <c r="E20" i="31" s="1"/>
  <c r="U20" i="31"/>
  <c r="T20" i="31"/>
  <c r="Q20" i="31"/>
  <c r="P20" i="31"/>
  <c r="M20" i="31"/>
  <c r="I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8" i="31" s="1"/>
  <c r="V17" i="31"/>
  <c r="L16" i="31"/>
  <c r="L28" i="31" s="1"/>
  <c r="L27" i="31" s="1"/>
  <c r="G16" i="31"/>
  <c r="U15" i="31"/>
  <c r="U13" i="31" s="1"/>
  <c r="T15" i="31"/>
  <c r="S15" i="31"/>
  <c r="R15" i="31"/>
  <c r="Q15" i="31"/>
  <c r="P15" i="31"/>
  <c r="O15" i="31"/>
  <c r="N15" i="31"/>
  <c r="M15" i="31"/>
  <c r="M13" i="31" s="1"/>
  <c r="K15" i="31"/>
  <c r="J15" i="31"/>
  <c r="I15" i="31"/>
  <c r="H15" i="31"/>
  <c r="F15" i="31"/>
  <c r="E15" i="31"/>
  <c r="U14" i="31"/>
  <c r="T14" i="31"/>
  <c r="T13" i="31" s="1"/>
  <c r="S14" i="31"/>
  <c r="S13" i="31" s="1"/>
  <c r="S4" i="31" s="1"/>
  <c r="R14" i="31"/>
  <c r="Q14" i="31"/>
  <c r="P14" i="31"/>
  <c r="P13" i="31" s="1"/>
  <c r="O14" i="31"/>
  <c r="O13" i="31" s="1"/>
  <c r="O4" i="31" s="1"/>
  <c r="N14" i="31"/>
  <c r="M14" i="31"/>
  <c r="L14" i="31"/>
  <c r="K14" i="31"/>
  <c r="K13" i="31" s="1"/>
  <c r="K4" i="31" s="1"/>
  <c r="J14" i="31"/>
  <c r="I14" i="31"/>
  <c r="H14" i="31"/>
  <c r="H13" i="31" s="1"/>
  <c r="G14" i="31"/>
  <c r="F14" i="31"/>
  <c r="E14" i="31"/>
  <c r="R13" i="31"/>
  <c r="Q13" i="31"/>
  <c r="J13" i="31"/>
  <c r="I13" i="31"/>
  <c r="U12" i="31"/>
  <c r="T12" i="31"/>
  <c r="S12" i="31"/>
  <c r="R12" i="31"/>
  <c r="Q12" i="31"/>
  <c r="P12" i="31"/>
  <c r="M12" i="31"/>
  <c r="L12" i="31"/>
  <c r="I12" i="31"/>
  <c r="H12" i="31"/>
  <c r="F12" i="31"/>
  <c r="E12" i="31"/>
  <c r="U11" i="31"/>
  <c r="S11" i="31"/>
  <c r="R11" i="31"/>
  <c r="R10" i="31" s="1"/>
  <c r="R8" i="31" s="1"/>
  <c r="Q11" i="31"/>
  <c r="P11" i="31"/>
  <c r="M11" i="31"/>
  <c r="M10" i="31" s="1"/>
  <c r="M8" i="31" s="1"/>
  <c r="L11" i="31"/>
  <c r="H11" i="31"/>
  <c r="F11" i="31"/>
  <c r="E11" i="31"/>
  <c r="S10" i="31"/>
  <c r="P10" i="31"/>
  <c r="O10" i="31"/>
  <c r="K10" i="31"/>
  <c r="J10" i="31"/>
  <c r="J8" i="31" s="1"/>
  <c r="H10" i="31"/>
  <c r="H8" i="31" s="1"/>
  <c r="G10" i="31"/>
  <c r="Q9" i="31"/>
  <c r="P9" i="31"/>
  <c r="M9" i="31"/>
  <c r="E9" i="31"/>
  <c r="S8" i="31"/>
  <c r="O8" i="31"/>
  <c r="K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L109" i="21"/>
  <c r="J109" i="2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H96" i="21"/>
  <c r="G96" i="21"/>
  <c r="G80" i="21" s="1"/>
  <c r="G79" i="21" s="1"/>
  <c r="F96" i="21"/>
  <c r="E96" i="21"/>
  <c r="L95" i="21"/>
  <c r="L94" i="21"/>
  <c r="K93" i="21"/>
  <c r="J93" i="21"/>
  <c r="I93" i="21"/>
  <c r="H93" i="21"/>
  <c r="G93" i="21"/>
  <c r="F93" i="21"/>
  <c r="E93" i="21"/>
  <c r="L93" i="21" s="1"/>
  <c r="L92" i="21"/>
  <c r="K91" i="21"/>
  <c r="J91" i="21"/>
  <c r="I91" i="21"/>
  <c r="H91" i="21"/>
  <c r="G91" i="21"/>
  <c r="F91" i="21"/>
  <c r="E91" i="21"/>
  <c r="L91" i="21" s="1"/>
  <c r="K90" i="21"/>
  <c r="J90" i="21"/>
  <c r="I90" i="21"/>
  <c r="H90" i="21"/>
  <c r="H89" i="21" s="1"/>
  <c r="G90" i="21"/>
  <c r="F90" i="21"/>
  <c r="E90" i="21"/>
  <c r="K89" i="21"/>
  <c r="K85" i="21" s="1"/>
  <c r="J89" i="21"/>
  <c r="J85" i="21" s="1"/>
  <c r="G89" i="21"/>
  <c r="G85" i="21" s="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F80" i="21"/>
  <c r="E80" i="21"/>
  <c r="J79" i="21"/>
  <c r="I79" i="21"/>
  <c r="F79" i="21"/>
  <c r="E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H76" i="21"/>
  <c r="G76" i="21"/>
  <c r="F76" i="21"/>
  <c r="F75" i="21" s="1"/>
  <c r="E76" i="21"/>
  <c r="K75" i="21"/>
  <c r="I75" i="21"/>
  <c r="H75" i="21"/>
  <c r="G75" i="21"/>
  <c r="E75" i="21"/>
  <c r="K74" i="21"/>
  <c r="J74" i="21"/>
  <c r="I74" i="21"/>
  <c r="H74" i="21"/>
  <c r="H73" i="21" s="1"/>
  <c r="G74" i="21"/>
  <c r="F74" i="21"/>
  <c r="E74" i="21"/>
  <c r="K73" i="21"/>
  <c r="J73" i="21"/>
  <c r="I73" i="21"/>
  <c r="G73" i="21"/>
  <c r="F73" i="21"/>
  <c r="E73" i="21"/>
  <c r="J72" i="21"/>
  <c r="J71" i="21" s="1"/>
  <c r="I72" i="21"/>
  <c r="I71" i="21" s="1"/>
  <c r="F72" i="21"/>
  <c r="E72" i="21"/>
  <c r="E71" i="21" s="1"/>
  <c r="F71" i="21"/>
  <c r="L70" i="21"/>
  <c r="L69" i="21"/>
  <c r="L68" i="21"/>
  <c r="H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H53" i="21"/>
  <c r="G53" i="21"/>
  <c r="F53" i="21"/>
  <c r="E53" i="21"/>
  <c r="L51" i="21"/>
  <c r="L50" i="21"/>
  <c r="L49" i="21"/>
  <c r="L48" i="21"/>
  <c r="J48" i="21"/>
  <c r="K47" i="21"/>
  <c r="J47" i="21"/>
  <c r="I47" i="21"/>
  <c r="H47" i="21"/>
  <c r="G47" i="21"/>
  <c r="F47" i="21"/>
  <c r="E47" i="21"/>
  <c r="J46" i="21"/>
  <c r="H46" i="21"/>
  <c r="H45" i="21" s="1"/>
  <c r="K45" i="21"/>
  <c r="J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K31" i="21" s="1"/>
  <c r="J40" i="21"/>
  <c r="J31" i="21" s="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J32" i="21"/>
  <c r="I32" i="21"/>
  <c r="H32" i="21"/>
  <c r="G32" i="21"/>
  <c r="G31" i="21" s="1"/>
  <c r="F32" i="21"/>
  <c r="E32" i="21"/>
  <c r="L32" i="21" s="1"/>
  <c r="F31" i="21"/>
  <c r="K30" i="21"/>
  <c r="J30" i="21"/>
  <c r="I30" i="21"/>
  <c r="G30" i="21"/>
  <c r="F30" i="21"/>
  <c r="E30" i="21"/>
  <c r="J29" i="21"/>
  <c r="I29" i="21"/>
  <c r="F29" i="21"/>
  <c r="E29" i="21"/>
  <c r="K28" i="21"/>
  <c r="J28" i="21"/>
  <c r="I28" i="21"/>
  <c r="I27" i="21" s="1"/>
  <c r="G28" i="21"/>
  <c r="G27" i="21" s="1"/>
  <c r="F28" i="21"/>
  <c r="E28" i="21"/>
  <c r="K27" i="21"/>
  <c r="J27" i="21"/>
  <c r="F27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I22" i="21" s="1"/>
  <c r="G24" i="21"/>
  <c r="F24" i="21"/>
  <c r="E24" i="21"/>
  <c r="K23" i="21"/>
  <c r="K22" i="21" s="1"/>
  <c r="J23" i="21"/>
  <c r="J22" i="21" s="1"/>
  <c r="I23" i="21"/>
  <c r="G23" i="21"/>
  <c r="F23" i="21"/>
  <c r="F22" i="21" s="1"/>
  <c r="E23" i="21"/>
  <c r="E22" i="21" s="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L18" i="21" s="1"/>
  <c r="G18" i="21"/>
  <c r="F18" i="21"/>
  <c r="E18" i="21"/>
  <c r="L17" i="21"/>
  <c r="L16" i="21"/>
  <c r="H16" i="21"/>
  <c r="H30" i="21" s="1"/>
  <c r="K15" i="21"/>
  <c r="J15" i="21"/>
  <c r="J13" i="21" s="1"/>
  <c r="I15" i="21"/>
  <c r="H15" i="21"/>
  <c r="G15" i="21"/>
  <c r="F15" i="21"/>
  <c r="E15" i="21"/>
  <c r="K14" i="21"/>
  <c r="J14" i="21"/>
  <c r="I14" i="21"/>
  <c r="I13" i="21" s="1"/>
  <c r="H14" i="21"/>
  <c r="G14" i="21"/>
  <c r="F14" i="21"/>
  <c r="E14" i="21"/>
  <c r="E13" i="21" s="1"/>
  <c r="K13" i="21"/>
  <c r="H13" i="21"/>
  <c r="G13" i="21"/>
  <c r="K12" i="21"/>
  <c r="J12" i="21"/>
  <c r="I12" i="21"/>
  <c r="G12" i="21"/>
  <c r="F12" i="21"/>
  <c r="E12" i="21"/>
  <c r="J11" i="21"/>
  <c r="I11" i="21"/>
  <c r="I10" i="21" s="1"/>
  <c r="I8" i="21" s="1"/>
  <c r="I4" i="21" s="1"/>
  <c r="F11" i="21"/>
  <c r="E11" i="21"/>
  <c r="E10" i="21"/>
  <c r="H9" i="21"/>
  <c r="H7" i="21"/>
  <c r="L7" i="21" s="1"/>
  <c r="H6" i="21"/>
  <c r="K5" i="21"/>
  <c r="J5" i="21"/>
  <c r="I5" i="21"/>
  <c r="G5" i="21"/>
  <c r="F5" i="21"/>
  <c r="E5" i="21"/>
  <c r="K109" i="26"/>
  <c r="S109" i="26" s="1"/>
  <c r="R108" i="26"/>
  <c r="R74" i="26" s="1"/>
  <c r="R73" i="26" s="1"/>
  <c r="K108" i="26"/>
  <c r="S107" i="26"/>
  <c r="S106" i="26"/>
  <c r="S105" i="26"/>
  <c r="R104" i="26"/>
  <c r="N104" i="26"/>
  <c r="M104" i="26"/>
  <c r="M101" i="26" s="1"/>
  <c r="L104" i="26"/>
  <c r="L101" i="26" s="1"/>
  <c r="K104" i="26"/>
  <c r="S103" i="26"/>
  <c r="S102" i="26"/>
  <c r="R101" i="26"/>
  <c r="Q101" i="26"/>
  <c r="P101" i="26"/>
  <c r="O101" i="26"/>
  <c r="N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Q11" i="26" s="1"/>
  <c r="P96" i="26"/>
  <c r="O96" i="26"/>
  <c r="N96" i="26"/>
  <c r="M96" i="26"/>
  <c r="M11" i="26" s="1"/>
  <c r="L96" i="26"/>
  <c r="K96" i="26"/>
  <c r="J96" i="26"/>
  <c r="I96" i="26"/>
  <c r="I11" i="26" s="1"/>
  <c r="H96" i="26"/>
  <c r="G96" i="26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L89" i="26" s="1"/>
  <c r="K91" i="26"/>
  <c r="J91" i="26"/>
  <c r="I91" i="26"/>
  <c r="H91" i="26"/>
  <c r="G91" i="26"/>
  <c r="F91" i="26"/>
  <c r="E91" i="26"/>
  <c r="R90" i="26"/>
  <c r="R89" i="26" s="1"/>
  <c r="Q90" i="26"/>
  <c r="P90" i="26"/>
  <c r="O90" i="26"/>
  <c r="O89" i="26" s="1"/>
  <c r="N90" i="26"/>
  <c r="M90" i="26"/>
  <c r="L90" i="26"/>
  <c r="K90" i="26"/>
  <c r="K89" i="26" s="1"/>
  <c r="J90" i="26"/>
  <c r="J89" i="26" s="1"/>
  <c r="I90" i="26"/>
  <c r="H90" i="26"/>
  <c r="G90" i="26"/>
  <c r="G89" i="26" s="1"/>
  <c r="F90" i="26"/>
  <c r="E90" i="26"/>
  <c r="P89" i="26"/>
  <c r="N89" i="26"/>
  <c r="H89" i="26"/>
  <c r="F89" i="26"/>
  <c r="F85" i="26" s="1"/>
  <c r="S88" i="26"/>
  <c r="S87" i="26"/>
  <c r="R86" i="26"/>
  <c r="R85" i="26" s="1"/>
  <c r="Q86" i="26"/>
  <c r="P86" i="26"/>
  <c r="O86" i="26"/>
  <c r="N86" i="26"/>
  <c r="M86" i="26"/>
  <c r="L86" i="26"/>
  <c r="K86" i="26"/>
  <c r="J86" i="26"/>
  <c r="J85" i="26" s="1"/>
  <c r="I86" i="26"/>
  <c r="H86" i="26"/>
  <c r="H85" i="26" s="1"/>
  <c r="G86" i="26"/>
  <c r="F86" i="26"/>
  <c r="E86" i="26"/>
  <c r="S86" i="26" s="1"/>
  <c r="N85" i="26"/>
  <c r="L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Q82" i="26"/>
  <c r="Q81" i="26" s="1"/>
  <c r="N82" i="26"/>
  <c r="M82" i="26"/>
  <c r="M81" i="26" s="1"/>
  <c r="H82" i="26"/>
  <c r="H81" i="26" s="1"/>
  <c r="R81" i="26"/>
  <c r="N81" i="26"/>
  <c r="R80" i="26"/>
  <c r="R79" i="26" s="1"/>
  <c r="Q80" i="26"/>
  <c r="Q79" i="26" s="1"/>
  <c r="P80" i="26"/>
  <c r="O80" i="26"/>
  <c r="O79" i="26" s="1"/>
  <c r="N80" i="26"/>
  <c r="M80" i="26"/>
  <c r="M79" i="26" s="1"/>
  <c r="L80" i="26"/>
  <c r="K80" i="26"/>
  <c r="K79" i="26" s="1"/>
  <c r="J80" i="26"/>
  <c r="J79" i="26" s="1"/>
  <c r="I80" i="26"/>
  <c r="I79" i="26" s="1"/>
  <c r="H80" i="26"/>
  <c r="G80" i="26"/>
  <c r="G79" i="26" s="1"/>
  <c r="F80" i="26"/>
  <c r="F79" i="26" s="1"/>
  <c r="E80" i="26"/>
  <c r="P79" i="26"/>
  <c r="N79" i="26"/>
  <c r="L79" i="26"/>
  <c r="H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N75" i="26" s="1"/>
  <c r="M76" i="26"/>
  <c r="M75" i="26" s="1"/>
  <c r="L76" i="26"/>
  <c r="K76" i="26"/>
  <c r="K75" i="26" s="1"/>
  <c r="J76" i="26"/>
  <c r="J75" i="26" s="1"/>
  <c r="I76" i="26"/>
  <c r="I75" i="26" s="1"/>
  <c r="H76" i="26"/>
  <c r="G76" i="26"/>
  <c r="G75" i="26" s="1"/>
  <c r="F76" i="26"/>
  <c r="E76" i="26"/>
  <c r="E75" i="26" s="1"/>
  <c r="P75" i="26"/>
  <c r="L75" i="26"/>
  <c r="H75" i="26"/>
  <c r="F75" i="26"/>
  <c r="Q74" i="26"/>
  <c r="P74" i="26"/>
  <c r="O74" i="26"/>
  <c r="O73" i="26" s="1"/>
  <c r="N74" i="26"/>
  <c r="N73" i="26" s="1"/>
  <c r="M74" i="26"/>
  <c r="L74" i="26"/>
  <c r="K74" i="26"/>
  <c r="K73" i="26" s="1"/>
  <c r="J74" i="26"/>
  <c r="J73" i="26" s="1"/>
  <c r="I74" i="26"/>
  <c r="I73" i="26" s="1"/>
  <c r="H74" i="26"/>
  <c r="G74" i="26"/>
  <c r="F74" i="26"/>
  <c r="F73" i="26" s="1"/>
  <c r="E74" i="26"/>
  <c r="Q73" i="26"/>
  <c r="P73" i="26"/>
  <c r="M73" i="26"/>
  <c r="L73" i="26"/>
  <c r="H73" i="26"/>
  <c r="G73" i="26"/>
  <c r="Q72" i="26"/>
  <c r="Q71" i="26" s="1"/>
  <c r="P72" i="26"/>
  <c r="P71" i="26" s="1"/>
  <c r="O72" i="26"/>
  <c r="O71" i="26" s="1"/>
  <c r="M72" i="26"/>
  <c r="M71" i="26" s="1"/>
  <c r="L72" i="26"/>
  <c r="L71" i="26" s="1"/>
  <c r="K72" i="26"/>
  <c r="K71" i="26" s="1"/>
  <c r="I72" i="26"/>
  <c r="I71" i="26" s="1"/>
  <c r="H72" i="26"/>
  <c r="G72" i="26"/>
  <c r="E72" i="26"/>
  <c r="E71" i="26" s="1"/>
  <c r="H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R53" i="26" s="1"/>
  <c r="Q64" i="26"/>
  <c r="P64" i="26"/>
  <c r="O64" i="26"/>
  <c r="N64" i="26"/>
  <c r="N53" i="26" s="1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K53" i="26" s="1"/>
  <c r="J55" i="26"/>
  <c r="I55" i="26"/>
  <c r="H55" i="26"/>
  <c r="G55" i="26"/>
  <c r="G53" i="26" s="1"/>
  <c r="F55" i="26"/>
  <c r="E55" i="26"/>
  <c r="R54" i="26"/>
  <c r="Q54" i="26"/>
  <c r="Q53" i="26" s="1"/>
  <c r="P54" i="26"/>
  <c r="O54" i="26"/>
  <c r="N54" i="26"/>
  <c r="M54" i="26"/>
  <c r="M53" i="26" s="1"/>
  <c r="L54" i="26"/>
  <c r="K54" i="26"/>
  <c r="J54" i="26"/>
  <c r="I54" i="26"/>
  <c r="I53" i="26" s="1"/>
  <c r="H54" i="26"/>
  <c r="G54" i="26"/>
  <c r="F54" i="26"/>
  <c r="E54" i="26"/>
  <c r="L53" i="26"/>
  <c r="H53" i="26"/>
  <c r="H52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O46" i="26"/>
  <c r="O45" i="26" s="1"/>
  <c r="N46" i="26"/>
  <c r="M46" i="26"/>
  <c r="M45" i="26" s="1"/>
  <c r="L46" i="26"/>
  <c r="L45" i="26" s="1"/>
  <c r="K46" i="26"/>
  <c r="K45" i="26" s="1"/>
  <c r="J46" i="26"/>
  <c r="I46" i="26"/>
  <c r="I45" i="26" s="1"/>
  <c r="H46" i="26"/>
  <c r="H45" i="26" s="1"/>
  <c r="H31" i="26" s="1"/>
  <c r="G46" i="26"/>
  <c r="G45" i="26" s="1"/>
  <c r="F46" i="26"/>
  <c r="E46" i="26"/>
  <c r="E45" i="26" s="1"/>
  <c r="R45" i="26"/>
  <c r="P45" i="26"/>
  <c r="N45" i="26"/>
  <c r="J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40" i="26" s="1"/>
  <c r="S39" i="26"/>
  <c r="S38" i="26"/>
  <c r="S37" i="26"/>
  <c r="S36" i="26"/>
  <c r="S35" i="26"/>
  <c r="S34" i="26"/>
  <c r="S33" i="26"/>
  <c r="R32" i="26"/>
  <c r="Q32" i="26"/>
  <c r="P32" i="26"/>
  <c r="O32" i="26"/>
  <c r="N32" i="26"/>
  <c r="M32" i="26"/>
  <c r="L32" i="26"/>
  <c r="K32" i="26"/>
  <c r="J32" i="26"/>
  <c r="J31" i="26" s="1"/>
  <c r="I32" i="26"/>
  <c r="H32" i="26"/>
  <c r="G32" i="26"/>
  <c r="F32" i="26"/>
  <c r="F31" i="26" s="1"/>
  <c r="E32" i="26"/>
  <c r="P31" i="26"/>
  <c r="N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R27" i="26" s="1"/>
  <c r="Q28" i="26"/>
  <c r="N28" i="26"/>
  <c r="N27" i="26" s="1"/>
  <c r="M28" i="26"/>
  <c r="M27" i="26" s="1"/>
  <c r="H28" i="26"/>
  <c r="H27" i="26" s="1"/>
  <c r="Q27" i="26"/>
  <c r="R26" i="26"/>
  <c r="R25" i="26" s="1"/>
  <c r="Q26" i="26"/>
  <c r="Q25" i="26" s="1"/>
  <c r="N26" i="26"/>
  <c r="N25" i="26" s="1"/>
  <c r="M26" i="26"/>
  <c r="H26" i="26"/>
  <c r="M25" i="26"/>
  <c r="H25" i="26"/>
  <c r="R24" i="26"/>
  <c r="Q24" i="26"/>
  <c r="N24" i="26"/>
  <c r="M24" i="26"/>
  <c r="H24" i="26"/>
  <c r="R23" i="26"/>
  <c r="Q23" i="26"/>
  <c r="N23" i="26"/>
  <c r="N22" i="26" s="1"/>
  <c r="M23" i="26"/>
  <c r="H23" i="26"/>
  <c r="R22" i="26"/>
  <c r="Q22" i="26"/>
  <c r="H22" i="26"/>
  <c r="R21" i="26"/>
  <c r="R20" i="26" s="1"/>
  <c r="Q21" i="26"/>
  <c r="Q20" i="26" s="1"/>
  <c r="N21" i="26"/>
  <c r="M21" i="26"/>
  <c r="H21" i="26"/>
  <c r="H20" i="26" s="1"/>
  <c r="N20" i="26"/>
  <c r="M20" i="26"/>
  <c r="I19" i="26"/>
  <c r="H19" i="26"/>
  <c r="G19" i="26"/>
  <c r="G18" i="26" s="1"/>
  <c r="F19" i="26"/>
  <c r="R18" i="26"/>
  <c r="Q18" i="26"/>
  <c r="P18" i="26"/>
  <c r="O18" i="26"/>
  <c r="N18" i="26"/>
  <c r="M18" i="26"/>
  <c r="L18" i="26"/>
  <c r="K18" i="26"/>
  <c r="J18" i="26"/>
  <c r="I18" i="26"/>
  <c r="H18" i="26"/>
  <c r="E18" i="26"/>
  <c r="S17" i="26"/>
  <c r="P16" i="26"/>
  <c r="P21" i="26" s="1"/>
  <c r="P20" i="26" s="1"/>
  <c r="O16" i="26"/>
  <c r="O28" i="26" s="1"/>
  <c r="O27" i="26" s="1"/>
  <c r="L16" i="26"/>
  <c r="K16" i="26"/>
  <c r="J16" i="26"/>
  <c r="J23" i="26" s="1"/>
  <c r="I16" i="26"/>
  <c r="I82" i="26" s="1"/>
  <c r="I81" i="26" s="1"/>
  <c r="G16" i="26"/>
  <c r="F16" i="26"/>
  <c r="E16" i="26"/>
  <c r="E82" i="26" s="1"/>
  <c r="R15" i="26"/>
  <c r="Q15" i="26"/>
  <c r="P15" i="26"/>
  <c r="P13" i="26" s="1"/>
  <c r="O15" i="26"/>
  <c r="N15" i="26"/>
  <c r="M15" i="26"/>
  <c r="I15" i="26"/>
  <c r="H15" i="26"/>
  <c r="R14" i="26"/>
  <c r="R13" i="26" s="1"/>
  <c r="Q14" i="26"/>
  <c r="P14" i="26"/>
  <c r="O14" i="26"/>
  <c r="N14" i="26"/>
  <c r="N13" i="26" s="1"/>
  <c r="M14" i="26"/>
  <c r="J14" i="26"/>
  <c r="I14" i="26"/>
  <c r="I13" i="26" s="1"/>
  <c r="H14" i="26"/>
  <c r="F14" i="26"/>
  <c r="E14" i="26"/>
  <c r="O13" i="26"/>
  <c r="H13" i="26"/>
  <c r="Q12" i="26"/>
  <c r="P12" i="26"/>
  <c r="O12" i="26"/>
  <c r="M12" i="26"/>
  <c r="M10" i="26" s="1"/>
  <c r="M8" i="26" s="1"/>
  <c r="L12" i="26"/>
  <c r="K12" i="26"/>
  <c r="I12" i="26"/>
  <c r="H12" i="26"/>
  <c r="H10" i="26" s="1"/>
  <c r="H8" i="26" s="1"/>
  <c r="G12" i="26"/>
  <c r="E12" i="26"/>
  <c r="R11" i="26"/>
  <c r="P11" i="26"/>
  <c r="O11" i="26"/>
  <c r="O10" i="26" s="1"/>
  <c r="N11" i="26"/>
  <c r="L11" i="26"/>
  <c r="K11" i="26"/>
  <c r="K10" i="26" s="1"/>
  <c r="K8" i="26" s="1"/>
  <c r="J11" i="26"/>
  <c r="H11" i="26"/>
  <c r="G11" i="26"/>
  <c r="G10" i="26" s="1"/>
  <c r="F11" i="26"/>
  <c r="Q10" i="26"/>
  <c r="Q8" i="26" s="1"/>
  <c r="P10" i="26"/>
  <c r="L10" i="26"/>
  <c r="L8" i="26" s="1"/>
  <c r="I10" i="26"/>
  <c r="R9" i="26"/>
  <c r="Q9" i="26"/>
  <c r="P9" i="26"/>
  <c r="O9" i="26"/>
  <c r="N9" i="26"/>
  <c r="M9" i="26"/>
  <c r="L9" i="26"/>
  <c r="K9" i="26"/>
  <c r="J9" i="26"/>
  <c r="I9" i="26"/>
  <c r="H9" i="26"/>
  <c r="G9" i="26"/>
  <c r="G8" i="26" s="1"/>
  <c r="F9" i="26"/>
  <c r="E9" i="26"/>
  <c r="P8" i="26"/>
  <c r="O8" i="26"/>
  <c r="I8" i="26"/>
  <c r="R7" i="26"/>
  <c r="Q7" i="26"/>
  <c r="P7" i="26"/>
  <c r="O7" i="26"/>
  <c r="N7" i="26"/>
  <c r="N5" i="26" s="1"/>
  <c r="M7" i="26"/>
  <c r="M5" i="26" s="1"/>
  <c r="L7" i="26"/>
  <c r="K7" i="26"/>
  <c r="J7" i="26"/>
  <c r="J5" i="26" s="1"/>
  <c r="I7" i="26"/>
  <c r="H7" i="26"/>
  <c r="G7" i="26"/>
  <c r="F7" i="26"/>
  <c r="F5" i="26" s="1"/>
  <c r="E7" i="26"/>
  <c r="R6" i="26"/>
  <c r="Q6" i="26"/>
  <c r="P6" i="26"/>
  <c r="P5" i="26" s="1"/>
  <c r="O6" i="26"/>
  <c r="O5" i="26" s="1"/>
  <c r="N6" i="26"/>
  <c r="M6" i="26"/>
  <c r="L6" i="26"/>
  <c r="L5" i="26" s="1"/>
  <c r="K6" i="26"/>
  <c r="J6" i="26"/>
  <c r="I6" i="26"/>
  <c r="H6" i="26"/>
  <c r="H5" i="26" s="1"/>
  <c r="G6" i="26"/>
  <c r="G5" i="26" s="1"/>
  <c r="F6" i="26"/>
  <c r="E6" i="26"/>
  <c r="R5" i="26"/>
  <c r="Q5" i="26"/>
  <c r="K5" i="26"/>
  <c r="I5" i="26"/>
  <c r="E7" i="32"/>
  <c r="AB6" i="32"/>
  <c r="AA6" i="32"/>
  <c r="Z6" i="32"/>
  <c r="Y6" i="32"/>
  <c r="U6" i="32"/>
  <c r="R6" i="32"/>
  <c r="Q6" i="32"/>
  <c r="Q7" i="32" s="1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Z7" i="32" s="1"/>
  <c r="Y4" i="32"/>
  <c r="U4" i="32"/>
  <c r="U7" i="32" s="1"/>
  <c r="R4" i="32"/>
  <c r="R7" i="32" s="1"/>
  <c r="Q4" i="32"/>
  <c r="N4" i="32"/>
  <c r="N7" i="32" s="1"/>
  <c r="M4" i="32"/>
  <c r="M7" i="32" s="1"/>
  <c r="L4" i="32"/>
  <c r="H4" i="32"/>
  <c r="E4" i="32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I52" i="21" l="1"/>
  <c r="H4" i="26"/>
  <c r="H3" i="26" s="1"/>
  <c r="R8" i="26"/>
  <c r="R4" i="26" s="1"/>
  <c r="L21" i="26"/>
  <c r="L20" i="26" s="1"/>
  <c r="L14" i="26"/>
  <c r="P85" i="26"/>
  <c r="E8" i="21"/>
  <c r="L96" i="21"/>
  <c r="H12" i="21"/>
  <c r="L12" i="21" s="1"/>
  <c r="H29" i="21"/>
  <c r="H11" i="21"/>
  <c r="K72" i="24"/>
  <c r="K71" i="24" s="1"/>
  <c r="K29" i="24"/>
  <c r="K80" i="24"/>
  <c r="K79" i="24" s="1"/>
  <c r="K12" i="24"/>
  <c r="K11" i="24"/>
  <c r="K10" i="24" s="1"/>
  <c r="K8" i="24" s="1"/>
  <c r="Y7" i="32"/>
  <c r="H7" i="32"/>
  <c r="S14" i="26"/>
  <c r="S32" i="26"/>
  <c r="E31" i="26"/>
  <c r="Q31" i="26"/>
  <c r="L31" i="26"/>
  <c r="S42" i="26"/>
  <c r="P53" i="26"/>
  <c r="F53" i="26"/>
  <c r="J53" i="26"/>
  <c r="S70" i="26"/>
  <c r="S80" i="26"/>
  <c r="S93" i="26"/>
  <c r="S96" i="26"/>
  <c r="E11" i="26"/>
  <c r="S104" i="26"/>
  <c r="S108" i="26"/>
  <c r="E4" i="21"/>
  <c r="J10" i="21"/>
  <c r="J8" i="21" s="1"/>
  <c r="J4" i="21" s="1"/>
  <c r="L75" i="21"/>
  <c r="P8" i="31"/>
  <c r="P4" i="31" s="1"/>
  <c r="P3" i="31" s="1"/>
  <c r="L10" i="31"/>
  <c r="L8" i="31" s="1"/>
  <c r="F13" i="31"/>
  <c r="N13" i="31"/>
  <c r="M22" i="31"/>
  <c r="M4" i="31" s="1"/>
  <c r="U22" i="31"/>
  <c r="H31" i="31"/>
  <c r="M31" i="31"/>
  <c r="Q52" i="31"/>
  <c r="I4" i="25"/>
  <c r="I3" i="25" s="1"/>
  <c r="F10" i="25"/>
  <c r="F8" i="25" s="1"/>
  <c r="F4" i="25" s="1"/>
  <c r="P4" i="25"/>
  <c r="T4" i="25"/>
  <c r="L4" i="25"/>
  <c r="W40" i="25"/>
  <c r="E31" i="25"/>
  <c r="S75" i="26"/>
  <c r="L11" i="21"/>
  <c r="F10" i="21"/>
  <c r="F8" i="21" s="1"/>
  <c r="F4" i="21" s="1"/>
  <c r="R85" i="31"/>
  <c r="L7" i="32"/>
  <c r="S7" i="26"/>
  <c r="M13" i="26"/>
  <c r="M4" i="26" s="1"/>
  <c r="Q13" i="26"/>
  <c r="Q4" i="26" s="1"/>
  <c r="L15" i="26"/>
  <c r="F23" i="26"/>
  <c r="F15" i="26"/>
  <c r="F13" i="26" s="1"/>
  <c r="K28" i="26"/>
  <c r="K27" i="26" s="1"/>
  <c r="K14" i="26"/>
  <c r="K15" i="26"/>
  <c r="M22" i="26"/>
  <c r="S29" i="26"/>
  <c r="R31" i="26"/>
  <c r="F72" i="26"/>
  <c r="F71" i="26" s="1"/>
  <c r="F12" i="26"/>
  <c r="F10" i="26" s="1"/>
  <c r="F8" i="26" s="1"/>
  <c r="J72" i="26"/>
  <c r="J71" i="26" s="1"/>
  <c r="J12" i="26"/>
  <c r="J10" i="26" s="1"/>
  <c r="J8" i="26" s="1"/>
  <c r="N72" i="26"/>
  <c r="N71" i="26" s="1"/>
  <c r="N52" i="26" s="1"/>
  <c r="N12" i="26"/>
  <c r="N10" i="26" s="1"/>
  <c r="N8" i="26" s="1"/>
  <c r="N4" i="26" s="1"/>
  <c r="N3" i="26" s="1"/>
  <c r="R72" i="26"/>
  <c r="R71" i="26" s="1"/>
  <c r="R52" i="26" s="1"/>
  <c r="R12" i="26"/>
  <c r="H85" i="21"/>
  <c r="G13" i="31"/>
  <c r="R52" i="31"/>
  <c r="I53" i="31"/>
  <c r="V54" i="31"/>
  <c r="V72" i="31"/>
  <c r="F89" i="31"/>
  <c r="V4" i="25"/>
  <c r="G28" i="26"/>
  <c r="G27" i="26" s="1"/>
  <c r="G14" i="26"/>
  <c r="G15" i="26"/>
  <c r="L15" i="21"/>
  <c r="F13" i="21"/>
  <c r="L13" i="21" s="1"/>
  <c r="E85" i="21"/>
  <c r="E52" i="21" s="1"/>
  <c r="V53" i="31"/>
  <c r="G72" i="24"/>
  <c r="G71" i="24" s="1"/>
  <c r="G29" i="24"/>
  <c r="M29" i="24" s="1"/>
  <c r="G80" i="24"/>
  <c r="G79" i="24" s="1"/>
  <c r="G12" i="24"/>
  <c r="G11" i="24"/>
  <c r="G10" i="24" s="1"/>
  <c r="G8" i="24" s="1"/>
  <c r="E5" i="26"/>
  <c r="S5" i="26" s="1"/>
  <c r="R10" i="26"/>
  <c r="S46" i="26"/>
  <c r="I31" i="26"/>
  <c r="M31" i="26"/>
  <c r="O53" i="26"/>
  <c r="E89" i="21"/>
  <c r="I89" i="21"/>
  <c r="I85" i="21" s="1"/>
  <c r="G30" i="31"/>
  <c r="G15" i="31"/>
  <c r="V16" i="31"/>
  <c r="F52" i="31"/>
  <c r="F85" i="31"/>
  <c r="M85" i="31"/>
  <c r="O4" i="25"/>
  <c r="E71" i="25"/>
  <c r="E52" i="25" s="1"/>
  <c r="E82" i="20"/>
  <c r="E15" i="20"/>
  <c r="E14" i="20"/>
  <c r="J82" i="20"/>
  <c r="J81" i="20" s="1"/>
  <c r="J14" i="20"/>
  <c r="J15" i="20"/>
  <c r="N82" i="20"/>
  <c r="N81" i="20" s="1"/>
  <c r="N14" i="20"/>
  <c r="N13" i="20" s="1"/>
  <c r="N15" i="20"/>
  <c r="S23" i="20"/>
  <c r="S15" i="20"/>
  <c r="S14" i="20"/>
  <c r="S9" i="26"/>
  <c r="S19" i="26"/>
  <c r="G31" i="26"/>
  <c r="S31" i="26" s="1"/>
  <c r="K31" i="26"/>
  <c r="O31" i="26"/>
  <c r="S74" i="26"/>
  <c r="S90" i="26"/>
  <c r="I89" i="26"/>
  <c r="I85" i="26" s="1"/>
  <c r="I52" i="26" s="1"/>
  <c r="M89" i="26"/>
  <c r="M85" i="26" s="1"/>
  <c r="M52" i="26" s="1"/>
  <c r="Q89" i="26"/>
  <c r="Q85" i="26" s="1"/>
  <c r="Q52" i="26" s="1"/>
  <c r="H5" i="21"/>
  <c r="L42" i="21"/>
  <c r="I31" i="21"/>
  <c r="G72" i="21"/>
  <c r="G71" i="21" s="1"/>
  <c r="G52" i="21" s="1"/>
  <c r="L77" i="21"/>
  <c r="L83" i="21"/>
  <c r="J4" i="31"/>
  <c r="J3" i="31" s="1"/>
  <c r="V9" i="31"/>
  <c r="I11" i="31"/>
  <c r="V11" i="31" s="1"/>
  <c r="T11" i="31"/>
  <c r="T10" i="31" s="1"/>
  <c r="T8" i="31" s="1"/>
  <c r="T4" i="31" s="1"/>
  <c r="N12" i="31"/>
  <c r="N10" i="31" s="1"/>
  <c r="N8" i="31" s="1"/>
  <c r="N4" i="31" s="1"/>
  <c r="N3" i="31" s="1"/>
  <c r="V14" i="31"/>
  <c r="L15" i="31"/>
  <c r="N22" i="31"/>
  <c r="R22" i="31"/>
  <c r="R4" i="31" s="1"/>
  <c r="R3" i="31" s="1"/>
  <c r="V29" i="31"/>
  <c r="V32" i="31"/>
  <c r="P31" i="31"/>
  <c r="V41" i="31"/>
  <c r="V46" i="31"/>
  <c r="V48" i="31"/>
  <c r="N72" i="31"/>
  <c r="N71" i="31" s="1"/>
  <c r="N52" i="31" s="1"/>
  <c r="V74" i="31"/>
  <c r="T52" i="31"/>
  <c r="V76" i="31"/>
  <c r="T80" i="31"/>
  <c r="T79" i="31" s="1"/>
  <c r="P85" i="31"/>
  <c r="P52" i="31" s="1"/>
  <c r="U85" i="31"/>
  <c r="V93" i="31"/>
  <c r="U10" i="25"/>
  <c r="U8" i="25" s="1"/>
  <c r="U4" i="25" s="1"/>
  <c r="U3" i="25" s="1"/>
  <c r="W14" i="25"/>
  <c r="E13" i="25"/>
  <c r="W13" i="25" s="1"/>
  <c r="G85" i="25"/>
  <c r="O85" i="25"/>
  <c r="O52" i="25" s="1"/>
  <c r="O3" i="25" s="1"/>
  <c r="L8" i="20"/>
  <c r="P8" i="20"/>
  <c r="P4" i="20" s="1"/>
  <c r="T8" i="20"/>
  <c r="F13" i="20"/>
  <c r="R13" i="20"/>
  <c r="L45" i="21"/>
  <c r="L47" i="21"/>
  <c r="L73" i="21"/>
  <c r="L76" i="21"/>
  <c r="L101" i="21"/>
  <c r="H4" i="31"/>
  <c r="E10" i="31"/>
  <c r="Q10" i="31"/>
  <c r="Q8" i="31" s="1"/>
  <c r="Q4" i="31" s="1"/>
  <c r="Q3" i="31" s="1"/>
  <c r="U10" i="31"/>
  <c r="U8" i="31" s="1"/>
  <c r="U4" i="31" s="1"/>
  <c r="U3" i="31" s="1"/>
  <c r="I10" i="31"/>
  <c r="I8" i="31" s="1"/>
  <c r="V15" i="31"/>
  <c r="V42" i="31"/>
  <c r="V68" i="31"/>
  <c r="V83" i="31"/>
  <c r="V86" i="31"/>
  <c r="V90" i="31"/>
  <c r="V91" i="31"/>
  <c r="W5" i="25"/>
  <c r="W11" i="25"/>
  <c r="E10" i="25"/>
  <c r="W20" i="25"/>
  <c r="W23" i="25"/>
  <c r="E22" i="25"/>
  <c r="W22" i="25" s="1"/>
  <c r="W25" i="25"/>
  <c r="W27" i="25"/>
  <c r="G31" i="25"/>
  <c r="K31" i="25"/>
  <c r="O31" i="25"/>
  <c r="S31" i="25"/>
  <c r="W45" i="25"/>
  <c r="M52" i="25"/>
  <c r="M3" i="25" s="1"/>
  <c r="S6" i="26"/>
  <c r="J15" i="26"/>
  <c r="J13" i="26" s="1"/>
  <c r="F18" i="26"/>
  <c r="S18" i="26" s="1"/>
  <c r="S47" i="26"/>
  <c r="S65" i="26"/>
  <c r="S67" i="26"/>
  <c r="S68" i="26"/>
  <c r="S77" i="26"/>
  <c r="S83" i="26"/>
  <c r="S91" i="26"/>
  <c r="G11" i="21"/>
  <c r="G10" i="21" s="1"/>
  <c r="G8" i="21" s="1"/>
  <c r="K11" i="21"/>
  <c r="K10" i="21" s="1"/>
  <c r="K8" i="21" s="1"/>
  <c r="K4" i="21" s="1"/>
  <c r="L14" i="21"/>
  <c r="G29" i="21"/>
  <c r="L29" i="21" s="1"/>
  <c r="K29" i="21"/>
  <c r="L40" i="21"/>
  <c r="L53" i="21"/>
  <c r="K72" i="21"/>
  <c r="K71" i="21" s="1"/>
  <c r="K52" i="21" s="1"/>
  <c r="L74" i="21"/>
  <c r="L86" i="21"/>
  <c r="L90" i="21"/>
  <c r="V6" i="31"/>
  <c r="V7" i="31"/>
  <c r="E13" i="31"/>
  <c r="L13" i="31"/>
  <c r="V13" i="31" s="1"/>
  <c r="L21" i="31"/>
  <c r="L20" i="31" s="1"/>
  <c r="T31" i="31"/>
  <c r="V45" i="31"/>
  <c r="K52" i="31"/>
  <c r="K3" i="31" s="1"/>
  <c r="E85" i="31"/>
  <c r="E89" i="31"/>
  <c r="V101" i="31"/>
  <c r="G52" i="25"/>
  <c r="G3" i="25" s="1"/>
  <c r="K52" i="25"/>
  <c r="K3" i="25" s="1"/>
  <c r="S52" i="25"/>
  <c r="W79" i="25"/>
  <c r="W96" i="25"/>
  <c r="F72" i="25"/>
  <c r="F71" i="25" s="1"/>
  <c r="F12" i="25"/>
  <c r="W12" i="25" s="1"/>
  <c r="J72" i="25"/>
  <c r="J71" i="25" s="1"/>
  <c r="J52" i="25" s="1"/>
  <c r="J3" i="25" s="1"/>
  <c r="J12" i="25"/>
  <c r="J10" i="25" s="1"/>
  <c r="J8" i="25" s="1"/>
  <c r="J4" i="25" s="1"/>
  <c r="N72" i="25"/>
  <c r="N71" i="25" s="1"/>
  <c r="N12" i="25"/>
  <c r="N10" i="25" s="1"/>
  <c r="N8" i="25" s="1"/>
  <c r="N4" i="25" s="1"/>
  <c r="R72" i="25"/>
  <c r="R71" i="25" s="1"/>
  <c r="R52" i="25" s="1"/>
  <c r="R3" i="25" s="1"/>
  <c r="R12" i="25"/>
  <c r="R10" i="25" s="1"/>
  <c r="R8" i="25" s="1"/>
  <c r="R4" i="25" s="1"/>
  <c r="T4" i="20"/>
  <c r="S8" i="20"/>
  <c r="V12" i="20"/>
  <c r="E10" i="20"/>
  <c r="N31" i="20"/>
  <c r="R31" i="20"/>
  <c r="V45" i="20"/>
  <c r="J23" i="22"/>
  <c r="F22" i="22"/>
  <c r="J91" i="22"/>
  <c r="F89" i="22"/>
  <c r="J96" i="22"/>
  <c r="E29" i="22"/>
  <c r="E80" i="22"/>
  <c r="E79" i="22" s="1"/>
  <c r="E11" i="22"/>
  <c r="E72" i="22"/>
  <c r="J72" i="22" s="1"/>
  <c r="E12" i="22"/>
  <c r="I29" i="22"/>
  <c r="I80" i="22"/>
  <c r="I79" i="22" s="1"/>
  <c r="I11" i="22"/>
  <c r="I10" i="22" s="1"/>
  <c r="I8" i="22" s="1"/>
  <c r="I4" i="22" s="1"/>
  <c r="I72" i="22"/>
  <c r="I71" i="22" s="1"/>
  <c r="I12" i="22"/>
  <c r="V96" i="31"/>
  <c r="W15" i="25"/>
  <c r="W18" i="25"/>
  <c r="W47" i="25"/>
  <c r="W90" i="25"/>
  <c r="W91" i="25"/>
  <c r="I14" i="20"/>
  <c r="I13" i="20" s="1"/>
  <c r="M14" i="20"/>
  <c r="M13" i="20" s="1"/>
  <c r="U14" i="20"/>
  <c r="U13" i="20" s="1"/>
  <c r="I31" i="20"/>
  <c r="M31" i="20"/>
  <c r="Q31" i="20"/>
  <c r="V54" i="20"/>
  <c r="V76" i="20"/>
  <c r="F89" i="20"/>
  <c r="N89" i="20"/>
  <c r="F4" i="22"/>
  <c r="F13" i="22"/>
  <c r="H31" i="22"/>
  <c r="I4" i="24"/>
  <c r="M54" i="24"/>
  <c r="E53" i="24"/>
  <c r="M58" i="24"/>
  <c r="M67" i="24"/>
  <c r="W76" i="25"/>
  <c r="W80" i="25"/>
  <c r="W82" i="25"/>
  <c r="V11" i="20"/>
  <c r="V18" i="20"/>
  <c r="V42" i="20"/>
  <c r="V46" i="20"/>
  <c r="V63" i="20"/>
  <c r="V68" i="20"/>
  <c r="V96" i="20"/>
  <c r="E80" i="20"/>
  <c r="E79" i="20" s="1"/>
  <c r="E22" i="22"/>
  <c r="J22" i="22" s="1"/>
  <c r="I22" i="22"/>
  <c r="J32" i="22"/>
  <c r="E31" i="22"/>
  <c r="J31" i="22" s="1"/>
  <c r="J3" i="24"/>
  <c r="M19" i="24"/>
  <c r="K18" i="24"/>
  <c r="M18" i="24" s="1"/>
  <c r="M57" i="24"/>
  <c r="M61" i="24"/>
  <c r="M66" i="24"/>
  <c r="F52" i="24"/>
  <c r="F3" i="24" s="1"/>
  <c r="W24" i="25"/>
  <c r="W26" i="25"/>
  <c r="W28" i="25"/>
  <c r="W30" i="25"/>
  <c r="W32" i="25"/>
  <c r="W42" i="25"/>
  <c r="W53" i="25"/>
  <c r="W74" i="25"/>
  <c r="W77" i="25"/>
  <c r="W86" i="25"/>
  <c r="W93" i="25"/>
  <c r="W101" i="25"/>
  <c r="V6" i="20"/>
  <c r="V7" i="20"/>
  <c r="V32" i="20"/>
  <c r="V40" i="20"/>
  <c r="V74" i="20"/>
  <c r="J85" i="20"/>
  <c r="N85" i="20"/>
  <c r="R85" i="20"/>
  <c r="J28" i="22"/>
  <c r="E27" i="22"/>
  <c r="J27" i="22" s="1"/>
  <c r="M8" i="24"/>
  <c r="M79" i="24"/>
  <c r="V83" i="20"/>
  <c r="V90" i="20"/>
  <c r="I89" i="20"/>
  <c r="I85" i="20" s="1"/>
  <c r="I52" i="20" s="1"/>
  <c r="M89" i="20"/>
  <c r="M85" i="20" s="1"/>
  <c r="M52" i="20" s="1"/>
  <c r="Q89" i="20"/>
  <c r="Q85" i="20" s="1"/>
  <c r="U89" i="20"/>
  <c r="U85" i="20" s="1"/>
  <c r="V93" i="20"/>
  <c r="J14" i="22"/>
  <c r="J18" i="22"/>
  <c r="J21" i="22"/>
  <c r="J26" i="22"/>
  <c r="J30" i="22"/>
  <c r="J42" i="22"/>
  <c r="J76" i="22"/>
  <c r="F85" i="22"/>
  <c r="F52" i="22" s="1"/>
  <c r="F3" i="22" s="1"/>
  <c r="J90" i="22"/>
  <c r="I89" i="22"/>
  <c r="I85" i="22" s="1"/>
  <c r="M5" i="24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J15" i="22"/>
  <c r="J47" i="22"/>
  <c r="J74" i="22"/>
  <c r="J83" i="22"/>
  <c r="G85" i="22"/>
  <c r="G52" i="22" s="1"/>
  <c r="G3" i="22" s="1"/>
  <c r="M47" i="24"/>
  <c r="M55" i="24"/>
  <c r="M72" i="24"/>
  <c r="M76" i="24"/>
  <c r="M77" i="24"/>
  <c r="M90" i="24"/>
  <c r="M91" i="24"/>
  <c r="G85" i="20"/>
  <c r="K85" i="20"/>
  <c r="O85" i="20"/>
  <c r="S85" i="20"/>
  <c r="H85" i="20"/>
  <c r="H52" i="20" s="1"/>
  <c r="H3" i="20" s="1"/>
  <c r="L85" i="20"/>
  <c r="P85" i="20"/>
  <c r="P52" i="20" s="1"/>
  <c r="P3" i="20" s="1"/>
  <c r="T85" i="20"/>
  <c r="J5" i="22"/>
  <c r="E13" i="22"/>
  <c r="J13" i="22" s="1"/>
  <c r="F20" i="22"/>
  <c r="J20" i="22" s="1"/>
  <c r="E25" i="22"/>
  <c r="J25" i="22" s="1"/>
  <c r="J45" i="22"/>
  <c r="H85" i="22"/>
  <c r="H52" i="22" s="1"/>
  <c r="H3" i="22" s="1"/>
  <c r="J93" i="22"/>
  <c r="J101" i="22"/>
  <c r="M7" i="24"/>
  <c r="M40" i="24"/>
  <c r="M69" i="24"/>
  <c r="E71" i="24"/>
  <c r="M71" i="24" s="1"/>
  <c r="M74" i="24"/>
  <c r="E75" i="24"/>
  <c r="M75" i="24" s="1"/>
  <c r="M86" i="24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K52" i="24"/>
  <c r="I85" i="24"/>
  <c r="I3" i="24"/>
  <c r="I52" i="24"/>
  <c r="E27" i="24"/>
  <c r="E31" i="24"/>
  <c r="M31" i="24" s="1"/>
  <c r="E73" i="24"/>
  <c r="M73" i="24" s="1"/>
  <c r="E81" i="24"/>
  <c r="M81" i="24" s="1"/>
  <c r="E89" i="24"/>
  <c r="G53" i="24"/>
  <c r="G52" i="24" s="1"/>
  <c r="J79" i="22"/>
  <c r="J81" i="22"/>
  <c r="J53" i="22"/>
  <c r="J82" i="22"/>
  <c r="J86" i="22"/>
  <c r="E73" i="22"/>
  <c r="J73" i="22" s="1"/>
  <c r="E75" i="22"/>
  <c r="J75" i="22" s="1"/>
  <c r="E89" i="22"/>
  <c r="V5" i="20"/>
  <c r="N52" i="20"/>
  <c r="R52" i="20"/>
  <c r="E81" i="20"/>
  <c r="V53" i="20"/>
  <c r="J52" i="20"/>
  <c r="Q52" i="20"/>
  <c r="U52" i="20"/>
  <c r="V10" i="20"/>
  <c r="V47" i="20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N52" i="25"/>
  <c r="V52" i="25"/>
  <c r="V3" i="25" s="1"/>
  <c r="T52" i="25"/>
  <c r="T3" i="25" s="1"/>
  <c r="H85" i="25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52" i="31"/>
  <c r="V75" i="31"/>
  <c r="O52" i="31"/>
  <c r="O3" i="31" s="1"/>
  <c r="S52" i="31"/>
  <c r="H85" i="31"/>
  <c r="H52" i="31" s="1"/>
  <c r="H3" i="31" s="1"/>
  <c r="V89" i="31"/>
  <c r="V79" i="31"/>
  <c r="S3" i="31"/>
  <c r="V26" i="31"/>
  <c r="U52" i="31"/>
  <c r="V80" i="31"/>
  <c r="E8" i="31"/>
  <c r="I52" i="31"/>
  <c r="F10" i="31"/>
  <c r="F8" i="31" s="1"/>
  <c r="F4" i="31" s="1"/>
  <c r="F3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K3" i="21"/>
  <c r="L30" i="21"/>
  <c r="J52" i="21"/>
  <c r="L80" i="21"/>
  <c r="L81" i="21"/>
  <c r="J3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G85" i="26"/>
  <c r="K85" i="26"/>
  <c r="O85" i="26"/>
  <c r="S45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K52" i="26" s="1"/>
  <c r="O82" i="26"/>
  <c r="O81" i="26" s="1"/>
  <c r="O52" i="26" s="1"/>
  <c r="E21" i="26"/>
  <c r="I21" i="26"/>
  <c r="I20" i="26" s="1"/>
  <c r="G23" i="26"/>
  <c r="G22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S30" i="26" s="1"/>
  <c r="I30" i="26"/>
  <c r="X5" i="32"/>
  <c r="AC5" i="32" s="1"/>
  <c r="I4" i="32"/>
  <c r="K5" i="32"/>
  <c r="P5" i="32" s="1"/>
  <c r="AD5" i="32" s="1"/>
  <c r="V6" i="32"/>
  <c r="V4" i="32"/>
  <c r="T3" i="32"/>
  <c r="X3" i="32" s="1"/>
  <c r="AC3" i="32" s="1"/>
  <c r="I6" i="32"/>
  <c r="K3" i="32"/>
  <c r="P3" i="32" s="1"/>
  <c r="W6" i="32"/>
  <c r="G4" i="32"/>
  <c r="T6" i="32"/>
  <c r="J4" i="32"/>
  <c r="W4" i="32"/>
  <c r="W7" i="32" s="1"/>
  <c r="G6" i="32"/>
  <c r="S6" i="32"/>
  <c r="J6" i="32"/>
  <c r="Q3" i="26" l="1"/>
  <c r="M3" i="26"/>
  <c r="U4" i="20"/>
  <c r="U3" i="20" s="1"/>
  <c r="J11" i="22"/>
  <c r="E10" i="22"/>
  <c r="R3" i="26"/>
  <c r="F52" i="26"/>
  <c r="H22" i="21"/>
  <c r="L22" i="21" s="1"/>
  <c r="W71" i="25"/>
  <c r="G4" i="20"/>
  <c r="G3" i="20" s="1"/>
  <c r="J80" i="22"/>
  <c r="G4" i="24"/>
  <c r="G3" i="24" s="1"/>
  <c r="S3" i="25"/>
  <c r="W10" i="25"/>
  <c r="E8" i="25"/>
  <c r="T3" i="31"/>
  <c r="I3" i="21"/>
  <c r="S72" i="26"/>
  <c r="V15" i="20"/>
  <c r="G13" i="26"/>
  <c r="S12" i="26"/>
  <c r="K4" i="24"/>
  <c r="L13" i="26"/>
  <c r="G4" i="26"/>
  <c r="G3" i="26" s="1"/>
  <c r="F52" i="25"/>
  <c r="F3" i="25" s="1"/>
  <c r="W72" i="25"/>
  <c r="V12" i="31"/>
  <c r="W31" i="25"/>
  <c r="G7" i="32"/>
  <c r="I7" i="32"/>
  <c r="V85" i="31"/>
  <c r="J7" i="32"/>
  <c r="V7" i="32"/>
  <c r="L22" i="26"/>
  <c r="S89" i="26"/>
  <c r="H4" i="21"/>
  <c r="L4" i="21" s="1"/>
  <c r="L82" i="21"/>
  <c r="G22" i="31"/>
  <c r="V25" i="31"/>
  <c r="W85" i="25"/>
  <c r="N3" i="25"/>
  <c r="K52" i="20"/>
  <c r="E71" i="22"/>
  <c r="J71" i="22" s="1"/>
  <c r="M89" i="24"/>
  <c r="K3" i="24"/>
  <c r="I52" i="22"/>
  <c r="I3" i="22" s="1"/>
  <c r="J12" i="22"/>
  <c r="J29" i="22"/>
  <c r="G4" i="21"/>
  <c r="G3" i="21" s="1"/>
  <c r="J13" i="20"/>
  <c r="L89" i="21"/>
  <c r="K13" i="26"/>
  <c r="S11" i="26"/>
  <c r="E10" i="26"/>
  <c r="H10" i="21"/>
  <c r="H8" i="21" s="1"/>
  <c r="L8" i="21" s="1"/>
  <c r="K4" i="20"/>
  <c r="F52" i="20"/>
  <c r="V14" i="20"/>
  <c r="E13" i="20"/>
  <c r="H52" i="21"/>
  <c r="L52" i="21" s="1"/>
  <c r="L85" i="21"/>
  <c r="G4" i="31"/>
  <c r="G3" i="31" s="1"/>
  <c r="V81" i="31"/>
  <c r="O4" i="20"/>
  <c r="O3" i="20" s="1"/>
  <c r="L52" i="20"/>
  <c r="V80" i="20"/>
  <c r="S13" i="20"/>
  <c r="L10" i="2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E52" i="20"/>
  <c r="V52" i="20" s="1"/>
  <c r="V8" i="20"/>
  <c r="J22" i="20"/>
  <c r="I22" i="20"/>
  <c r="I4" i="20" s="1"/>
  <c r="I3" i="20" s="1"/>
  <c r="M4" i="20"/>
  <c r="M3" i="20" s="1"/>
  <c r="N22" i="20"/>
  <c r="N4" i="20" s="1"/>
  <c r="N3" i="20" s="1"/>
  <c r="V82" i="20"/>
  <c r="K3" i="20"/>
  <c r="J4" i="20"/>
  <c r="J3" i="20" s="1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E3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X7" i="32" s="1"/>
  <c r="AC7" i="32" l="1"/>
  <c r="V13" i="20"/>
  <c r="L4" i="26"/>
  <c r="L3" i="26" s="1"/>
  <c r="W8" i="25"/>
  <c r="E4" i="25"/>
  <c r="L3" i="21"/>
  <c r="L3" i="20"/>
  <c r="S10" i="26"/>
  <c r="E8" i="26"/>
  <c r="S8" i="26" s="1"/>
  <c r="J10" i="22"/>
  <c r="E8" i="22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J8" i="22" l="1"/>
  <c r="E4" i="22"/>
  <c r="J4" i="22" s="1"/>
  <c r="W4" i="25"/>
  <c r="E3" i="25"/>
  <c r="W3" i="25" s="1"/>
  <c r="E3" i="24"/>
  <c r="M3" i="24" s="1"/>
  <c r="J52" i="22"/>
  <c r="V4" i="20"/>
  <c r="E3" i="20"/>
  <c r="V3" i="20" s="1"/>
  <c r="E3" i="26"/>
  <c r="S3" i="26" s="1"/>
  <c r="S4" i="26"/>
  <c r="AD6" i="32"/>
  <c r="AD7" i="32" s="1"/>
  <c r="P6" i="32"/>
  <c r="P7" i="32" s="1"/>
  <c r="E3" i="22" l="1"/>
  <c r="J3" i="22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93" i="17" l="1"/>
  <c r="G108" i="17"/>
  <c r="G34" i="17"/>
  <c r="D120" i="17"/>
  <c r="G8" i="17"/>
  <c r="G16" i="17"/>
  <c r="G52" i="17"/>
  <c r="G71" i="17"/>
  <c r="G119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<sst xmlns="http://schemas.openxmlformats.org/spreadsheetml/2006/main" count="5207" uniqueCount="949">
  <si>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</si>
  <si>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</si>
  <si>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</si>
  <si>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</si>
  <si>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</si>
  <si>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</si>
  <si>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</si>
  <si>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</si>
  <si>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</si>
  <si>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</si>
  <si>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</si>
  <si>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</si>
  <si>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</si>
  <si>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</si>
  <si>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</si>
  <si>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</si>
  <si>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</si>
  <si>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</si>
  <si>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</si>
  <si>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</si>
  <si>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</si>
  <si>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</si>
  <si>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</si>
  <si>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</si>
  <si>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</si>
  <si>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</si>
  <si>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</si>
  <si>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</si>
  <si>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</si>
  <si>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</si>
  <si>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</si>
  <si>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</si>
  <si>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</si>
  <si>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</si>
  <si>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</si>
  <si>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</si>
  <si>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</si>
  <si>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</si>
  <si>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</si>
  <si>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</si>
  <si>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</si>
  <si>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</si>
  <si>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</si>
  <si>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</si>
  <si>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</si>
  <si>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</si>
  <si>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</si>
  <si>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</si>
  <si>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</si>
  <si>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</si>
  <si>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</si>
  <si>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</si>
  <si>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</si>
  <si>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</si>
  <si>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</si>
  <si>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</si>
  <si>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</si>
  <si>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</si>
  <si>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</si>
  <si>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</si>
  <si>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</si>
  <si>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</si>
  <si>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</si>
  <si>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</si>
  <si>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</si>
  <si>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</si>
  <si>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</si>
  <si>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</si>
  <si>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</si>
  <si>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</si>
  <si>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</si>
  <si>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</si>
  <si>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</si>
  <si>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</si>
  <si>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</si>
  <si>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</si>
  <si>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</si>
  <si>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</si>
  <si>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</si>
  <si>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</si>
  <si>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</si>
  <si>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</si>
  <si>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</si>
  <si>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</si>
  <si>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</si>
  <si>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</si>
  <si>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</si>
  <si>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</si>
  <si>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</si>
  <si>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</si>
  <si>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</si>
  <si>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</si>
  <si>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</si>
  <si>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</si>
  <si>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</si>
  <si>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</si>
  <si>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</si>
  <si>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</si>
  <si>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</si>
  <si>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</si>
  <si>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</si>
  <si>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</si>
  <si>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</si>
  <si>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</si>
  <si>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</si>
  <si>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</si>
  <si>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</si>
  <si>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</si>
  <si>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</si>
  <si>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</si>
  <si>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</si>
  <si>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</si>
  <si>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</si>
  <si>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</si>
  <si>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</si>
  <si>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</si>
  <si>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</si>
  <si>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</si>
  <si>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</si>
  <si>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</si>
  <si>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</si>
  <si>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</si>
  <si>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</si>
  <si>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</si>
  <si>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</si>
  <si>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</si>
  <si>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</si>
  <si>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</si>
  <si>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</si>
  <si>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</si>
  <si>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</si>
  <si>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</si>
  <si>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</si>
  <si>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</si>
  <si>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</si>
  <si>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</si>
  <si>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</si>
  <si>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</si>
  <si>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</si>
  <si>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</si>
  <si>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</si>
  <si>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</si>
  <si>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</si>
  <si>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</si>
  <si>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</si>
  <si>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</si>
  <si>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</si>
  <si>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</si>
  <si>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</si>
  <si>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</si>
  <si>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</si>
  <si>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</si>
  <si>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</si>
  <si>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</si>
  <si>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</si>
  <si>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</si>
  <si>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</si>
  <si>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</si>
  <si>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</si>
  <si>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</si>
  <si>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</si>
  <si>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</si>
  <si>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</si>
  <si>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</si>
  <si>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</si>
  <si>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</si>
  <si>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</si>
  <si>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</si>
  <si>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</si>
  <si>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</si>
  <si>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</si>
  <si>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</si>
  <si>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</si>
  <si>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</si>
  <si>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</si>
  <si>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</si>
  <si>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</si>
  <si>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</si>
  <si>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</si>
  <si>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</si>
  <si>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</si>
  <si>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</si>
  <si>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</si>
  <si>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</si>
  <si>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</si>
  <si>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</si>
  <si>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</si>
  <si>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</si>
  <si>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</si>
  <si>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</si>
  <si>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</si>
  <si>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</si>
  <si>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</si>
  <si>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</si>
  <si>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</si>
  <si>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</si>
  <si>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</si>
  <si>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</si>
  <si>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</si>
  <si>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</si>
  <si>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</si>
  <si>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</si>
  <si>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</si>
  <si>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</si>
  <si>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</si>
  <si>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</si>
  <si>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</si>
  <si>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</si>
  <si>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</si>
  <si>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</si>
  <si>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</si>
  <si>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</si>
  <si>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</si>
  <si>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</si>
  <si>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</si>
  <si>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</si>
  <si>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</si>
  <si>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</si>
  <si>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</si>
  <si>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</si>
  <si>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</si>
  <si>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</si>
  <si>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</si>
  <si>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</si>
  <si>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</si>
  <si>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</si>
  <si>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</si>
  <si>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</si>
  <si>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</si>
  <si>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</si>
  <si>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</si>
  <si>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</si>
  <si>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</si>
  <si>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</si>
  <si>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</si>
  <si>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</si>
  <si>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</si>
  <si>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</si>
  <si>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</si>
  <si>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</si>
  <si>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</si>
  <si>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</si>
  <si>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</si>
  <si>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</si>
  <si>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</si>
  <si>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</si>
  <si>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</si>
  <si>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</si>
  <si>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</si>
  <si>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</si>
  <si>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</si>
  <si>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</si>
  <si>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</si>
  <si>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</si>
  <si>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</si>
  <si>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</si>
  <si>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</si>
  <si>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</si>
  <si>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</si>
  <si>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</si>
  <si>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</si>
  <si>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</si>
  <si>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</si>
  <si>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</si>
  <si>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</si>
  <si>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</si>
  <si>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</si>
  <si>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</si>
  <si>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</si>
  <si>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</si>
  <si>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</si>
  <si>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</si>
  <si>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</si>
  <si>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</si>
  <si>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</si>
  <si>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</si>
  <si>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</si>
  <si>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</si>
  <si>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</si>
  <si>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</si>
  <si>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</si>
  <si>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</si>
  <si>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</si>
  <si>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</si>
  <si>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</si>
  <si>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</si>
  <si>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</si>
  <si>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</si>
  <si>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</si>
  <si>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</si>
  <si>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</si>
  <si>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</si>
  <si>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</si>
  <si>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</si>
  <si>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</si>
  <si>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</si>
  <si>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</si>
  <si>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</si>
  <si>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</si>
  <si>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</si>
  <si>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</si>
  <si>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</si>
  <si>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</si>
  <si>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</si>
  <si>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</si>
  <si>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</si>
  <si>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</si>
  <si>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</si>
  <si>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</si>
  <si>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</si>
  <si>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</si>
  <si>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</si>
  <si>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</si>
  <si>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</si>
  <si>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</si>
  <si>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</si>
  <si>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</si>
  <si>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</si>
  <si>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</si>
  <si>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</si>
  <si>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</si>
  <si>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</si>
  <si>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</si>
  <si>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</si>
  <si>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</si>
  <si>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</si>
  <si>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</si>
  <si>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</si>
  <si>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</si>
  <si>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</si>
  <si>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</si>
  <si>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</si>
  <si>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</si>
  <si>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</si>
  <si>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</si>
  <si>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</si>
  <si>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</si>
  <si>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</si>
  <si>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</si>
  <si>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</si>
  <si>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</si>
  <si>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</si>
  <si>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</si>
  <si>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</si>
  <si>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</si>
  <si>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</si>
  <si>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</si>
  <si>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</si>
  <si>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</si>
  <si>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</si>
  <si>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</si>
  <si>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</si>
  <si>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</si>
  <si>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</si>
  <si>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</si>
  <si>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</si>
  <si>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</si>
  <si>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</si>
  <si>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</si>
  <si>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</si>
  <si>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</si>
  <si>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</si>
  <si>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</si>
  <si>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</si>
  <si>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</si>
  <si>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</si>
  <si>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</si>
  <si>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</si>
  <si>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</si>
  <si>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</si>
  <si>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</si>
  <si>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</si>
  <si>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</si>
  <si>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</si>
  <si>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</si>
  <si>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</si>
  <si>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</si>
  <si>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</si>
  <si>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</si>
  <si>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</si>
  <si>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</si>
  <si>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</si>
  <si>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</si>
  <si>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</si>
  <si>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</si>
  <si>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</si>
  <si>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</si>
  <si>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</si>
  <si>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</si>
  <si>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</si>
  <si>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</si>
  <si>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</si>
  <si>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</si>
  <si>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</si>
  <si>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</si>
  <si>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</si>
  <si>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</si>
  <si>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</si>
  <si>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</si>
  <si>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</si>
  <si>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</si>
  <si>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</si>
  <si>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</si>
  <si>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</si>
  <si>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</si>
  <si>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</si>
  <si>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</si>
  <si>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</si>
  <si>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</si>
  <si>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</si>
  <si>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</si>
  <si>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</si>
  <si>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</si>
  <si>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</si>
  <si>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</si>
  <si>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</si>
  <si>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</si>
  <si>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</si>
  <si>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</si>
  <si>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</si>
  <si>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</si>
  <si>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</si>
  <si>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</si>
  <si>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</si>
  <si>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</si>
  <si>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</si>
  <si>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</si>
  <si>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</si>
  <si>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</si>
  <si>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</si>
  <si>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</si>
  <si>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</si>
  <si>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</si>
  <si>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</si>
  <si>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</si>
  <si>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</si>
  <si>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</si>
  <si>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</si>
  <si>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</si>
  <si>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</si>
  <si>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</si>
  <si>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</si>
  <si>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</si>
  <si>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</si>
  <si>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</si>
  <si>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</si>
  <si>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</si>
  <si>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</si>
  <si>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</si>
  <si>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</si>
  <si>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</si>
  <si>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</si>
  <si>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</si>
  <si>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</si>
  <si>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</si>
  <si>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</si>
  <si>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</si>
  <si>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</si>
  <si>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</si>
  <si>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</si>
  <si>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</si>
  <si>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</si>
  <si>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</si>
  <si>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</si>
  <si>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</si>
  <si>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</si>
  <si>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</si>
  <si>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</si>
  <si>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</si>
  <si>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</si>
  <si>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</si>
  <si>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</si>
  <si>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</si>
  <si>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</si>
  <si>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</si>
  <si>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</si>
  <si>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</si>
  <si>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</si>
  <si>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</si>
  <si>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</si>
  <si>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</si>
  <si>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</si>
  <si>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</si>
  <si>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</si>
  <si>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</si>
  <si>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</si>
  <si>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</si>
  <si>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</si>
  <si>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</si>
  <si>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</si>
  <si>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</si>
  <si>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</si>
  <si>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</si>
  <si>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</si>
  <si>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</si>
  <si>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</si>
  <si>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</si>
  <si>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</si>
  <si>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</si>
  <si>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</si>
  <si>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</si>
  <si>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</si>
  <si>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</si>
  <si>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</si>
  <si>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</si>
  <si>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</si>
  <si>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</si>
  <si>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</si>
  <si>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</si>
  <si>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</si>
  <si>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</si>
  <si>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</si>
  <si>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</si>
  <si>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</si>
  <si>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</si>
  <si>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</si>
  <si>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</si>
  <si>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</si>
  <si>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</si>
  <si>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</si>
  <si>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</si>
  <si>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</si>
  <si>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</si>
  <si>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</si>
  <si>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</si>
  <si>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</si>
  <si>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</si>
  <si>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</si>
  <si>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</si>
  <si>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</si>
  <si>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</si>
  <si>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</si>
  <si>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</si>
  <si>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</si>
  <si>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</si>
  <si>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</si>
  <si>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</si>
  <si>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</si>
  <si>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</si>
  <si>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</si>
  <si>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</si>
  <si>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</si>
  <si>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</si>
  <si>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</si>
  <si>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</si>
  <si>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</si>
  <si>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</si>
  <si>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</si>
  <si>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</si>
  <si>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</si>
  <si>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</si>
  <si>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</si>
  <si>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</si>
  <si>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</si>
  <si>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</si>
  <si>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</si>
  <si>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</si>
  <si>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</si>
  <si>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</si>
  <si>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</si>
  <si>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</si>
  <si>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</si>
  <si>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</si>
  <si>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</si>
  <si>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</si>
  <si>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</si>
  <si>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</si>
  <si>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</si>
  <si>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</si>
  <si>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</si>
  <si>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</si>
  <si>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</si>
  <si>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</si>
  <si>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</si>
  <si>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</si>
  <si>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</si>
  <si>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t>2022年教育统筹经费第三次分配明细表</t>
    <phoneticPr fontId="1" type="noConversion"/>
  </si>
  <si>
    <r>
      <rPr>
        <b/>
        <sz val="10"/>
        <rFont val="宋体"/>
        <family val="3"/>
        <charset val="134"/>
      </rPr>
      <t>所在街镇</t>
    </r>
  </si>
  <si>
    <r>
      <rPr>
        <b/>
        <sz val="10"/>
        <rFont val="宋体"/>
        <family val="3"/>
        <charset val="134"/>
      </rPr>
      <t>学校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</si>
  <si>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</si>
  <si>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</si>
  <si>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</si>
  <si>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</si>
  <si>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sz val="10"/>
        <rFont val="宋体"/>
        <family val="3"/>
        <charset val="134"/>
      </rPr>
      <t>设备购置与更新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</si>
  <si>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</si>
  <si>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r>
      <rPr>
        <b/>
        <sz val="10"/>
        <rFont val="宋体"/>
        <family val="3"/>
        <charset val="134"/>
      </rPr>
      <t>序号</t>
    </r>
  </si>
  <si>
    <r>
      <rPr>
        <sz val="10"/>
        <rFont val="宋体"/>
        <family val="3"/>
        <charset val="134"/>
      </rPr>
      <t>学生机房计算机</t>
    </r>
  </si>
  <si>
    <r>
      <rPr>
        <sz val="10"/>
        <rFont val="宋体"/>
        <family val="3"/>
        <charset val="134"/>
      </rPr>
      <t>台式计算机</t>
    </r>
  </si>
  <si>
    <r>
      <rPr>
        <sz val="10"/>
        <rFont val="宋体"/>
        <family val="3"/>
        <charset val="134"/>
      </rPr>
      <t>户外运动器械</t>
    </r>
  </si>
  <si>
    <r>
      <rPr>
        <sz val="10"/>
        <rFont val="宋体"/>
        <family val="3"/>
        <charset val="134"/>
      </rPr>
      <t>教室交互式触控一体机</t>
    </r>
  </si>
  <si>
    <r>
      <rPr>
        <sz val="10"/>
        <rFont val="宋体"/>
        <family val="3"/>
        <charset val="134"/>
      </rPr>
      <t>空调设备</t>
    </r>
  </si>
  <si>
    <t>浦江镇：</t>
    <phoneticPr fontId="2" type="noConversion"/>
  </si>
  <si>
    <r>
      <t>2022</t>
    </r>
    <r>
      <rPr>
        <sz val="16"/>
        <rFont val="宋体"/>
        <family val="3"/>
        <charset val="134"/>
      </rPr>
      <t>年闵行区浦江镇设备专项申报明细汇总表</t>
    </r>
    <phoneticPr fontId="1" type="noConversion"/>
  </si>
  <si>
    <t>数量</t>
  </si>
  <si>
    <t>单价</t>
  </si>
  <si>
    <t>金额</t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</si>
  <si>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</si>
  <si>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上海市闵行区浦江第二中学</t>
    </r>
  </si>
  <si>
    <t>校园电子围栏</t>
  </si>
  <si>
    <t/>
  </si>
  <si>
    <t>校园数字广播更新</t>
  </si>
  <si>
    <t>空调设备</t>
  </si>
  <si>
    <r>
      <rPr>
        <sz val="10"/>
        <rFont val="宋体"/>
        <family val="3"/>
        <charset val="134"/>
      </rPr>
      <t>教室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匹空调设备</t>
    </r>
  </si>
  <si>
    <r>
      <rPr>
        <sz val="10"/>
        <rFont val="宋体"/>
        <family val="3"/>
        <charset val="134"/>
      </rPr>
      <t>上海市闵行区浦江第三中学</t>
    </r>
  </si>
  <si>
    <t>学生剧场家具</t>
  </si>
  <si>
    <t>学生剧场椅</t>
  </si>
  <si>
    <r>
      <rPr>
        <sz val="10"/>
        <rFont val="宋体"/>
        <family val="3"/>
        <charset val="134"/>
      </rPr>
      <t>上海市闵行区浦航实验中学</t>
    </r>
  </si>
  <si>
    <r>
      <rPr>
        <sz val="10"/>
        <rFont val="宋体"/>
        <family val="3"/>
        <charset val="134"/>
      </rPr>
      <t>闵行区浦江镇第二幼儿园</t>
    </r>
  </si>
  <si>
    <r>
      <rPr>
        <sz val="10"/>
        <rFont val="宋体"/>
        <family val="3"/>
        <charset val="134"/>
      </rPr>
      <t>幼儿活动室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匹空调设备</t>
    </r>
  </si>
  <si>
    <t>分园</t>
  </si>
  <si>
    <r>
      <rPr>
        <sz val="10"/>
        <rFont val="宋体"/>
        <family val="3"/>
        <charset val="134"/>
      </rPr>
      <t>户外小型运动器械</t>
    </r>
  </si>
  <si>
    <r>
      <rPr>
        <sz val="10"/>
        <rFont val="宋体"/>
        <family val="3"/>
        <charset val="134"/>
      </rPr>
      <t>上海市闵行区浦江宝邸幼儿园</t>
    </r>
  </si>
  <si>
    <r>
      <rPr>
        <sz val="10"/>
        <rFont val="宋体"/>
        <family val="3"/>
        <charset val="134"/>
      </rPr>
      <t>厨房设备</t>
    </r>
    <r>
      <rPr>
        <sz val="10"/>
        <rFont val="Times New Roman"/>
        <family val="1"/>
      </rPr>
      <t xml:space="preserve"> </t>
    </r>
  </si>
  <si>
    <t>批</t>
  </si>
  <si>
    <t>瑞和园，含油烟净化器</t>
  </si>
  <si>
    <r>
      <t>65</t>
    </r>
    <r>
      <rPr>
        <sz val="10"/>
        <rFont val="宋体"/>
        <family val="3"/>
        <charset val="134"/>
      </rPr>
      <t>寸交互式触控一体机</t>
    </r>
    <r>
      <rPr>
        <sz val="10"/>
        <rFont val="Times New Roman"/>
        <family val="1"/>
      </rPr>
      <t xml:space="preserve"> </t>
    </r>
  </si>
  <si>
    <t>瑞和园</t>
  </si>
  <si>
    <r>
      <rPr>
        <sz val="10"/>
        <rFont val="宋体"/>
        <family val="3"/>
        <charset val="134"/>
      </rPr>
      <t>上海市闵行区浦航幼儿园</t>
    </r>
  </si>
  <si>
    <r>
      <rPr>
        <sz val="10"/>
        <rFont val="宋体"/>
        <family val="3"/>
        <charset val="134"/>
      </rPr>
      <t>幼儿园专用活动室</t>
    </r>
  </si>
  <si>
    <t>分园，科探室</t>
  </si>
  <si>
    <t>上海师范大学附属中学闵行实验学校</t>
  </si>
  <si>
    <t>新开办学校设备</t>
  </si>
  <si>
    <t>上海师范大学附属中学闵行实验学校装备配置稿（新开初中4班）2022.2</t>
    <phoneticPr fontId="2" type="noConversion"/>
  </si>
  <si>
    <t>设备名称</t>
  </si>
  <si>
    <t>单位</t>
  </si>
  <si>
    <t>规格、尺寸</t>
  </si>
  <si>
    <t>单价</t>
    <phoneticPr fontId="2" type="noConversion"/>
  </si>
  <si>
    <t>4班</t>
  </si>
  <si>
    <t>数量</t>
    <phoneticPr fontId="2" type="noConversion"/>
  </si>
  <si>
    <t>金额</t>
    <phoneticPr fontId="2" type="noConversion"/>
  </si>
  <si>
    <t>一</t>
  </si>
  <si>
    <t>教室</t>
  </si>
  <si>
    <t>普通教室</t>
  </si>
  <si>
    <t>间</t>
  </si>
  <si>
    <t>a</t>
  </si>
  <si>
    <t>交互式多媒体设备</t>
  </si>
  <si>
    <t>套</t>
  </si>
  <si>
    <t>80寸及以上交互式智能一体白板（含投影仪）</t>
  </si>
  <si>
    <t>含播出、控制、扩音、显示设备，并支持课堂互动</t>
  </si>
  <si>
    <t>b</t>
  </si>
  <si>
    <t>推拉式书写板</t>
  </si>
  <si>
    <t>块</t>
  </si>
  <si>
    <t>低尘、环保</t>
  </si>
  <si>
    <t>c</t>
  </si>
  <si>
    <t xml:space="preserve">多媒体讲桌 </t>
  </si>
  <si>
    <t>张</t>
  </si>
  <si>
    <t>可放置多媒体设备</t>
  </si>
  <si>
    <t>可调整为教师办公桌椅</t>
  </si>
  <si>
    <t>d</t>
  </si>
  <si>
    <t>课桌椅</t>
  </si>
  <si>
    <t>600*400升降式45人/班</t>
  </si>
  <si>
    <t>e</t>
  </si>
  <si>
    <t>学习园地组合栏</t>
  </si>
  <si>
    <t>4000*1200</t>
  </si>
  <si>
    <t>书写板、软木板、书写板与软木相拼皆可</t>
  </si>
  <si>
    <t>f</t>
  </si>
  <si>
    <t>学生存物柜</t>
  </si>
  <si>
    <t>6400*450*1100</t>
  </si>
  <si>
    <t>含清洁卫生柜</t>
  </si>
  <si>
    <t>g</t>
  </si>
  <si>
    <t>空调</t>
  </si>
  <si>
    <t>台</t>
  </si>
  <si>
    <t>3P</t>
  </si>
  <si>
    <t>小计</t>
  </si>
  <si>
    <t>科学实验室(含仪器准备室)</t>
  </si>
  <si>
    <t>80寸及以上交互式智能一体白板（含投影仪）</t>
    <phoneticPr fontId="2" type="noConversion"/>
  </si>
  <si>
    <t>含播出、控制、扩音、显示设备，并支持课堂互动</t>
    <phoneticPr fontId="2" type="noConversion"/>
  </si>
  <si>
    <t>低尘、环保</t>
    <phoneticPr fontId="2" type="noConversion"/>
  </si>
  <si>
    <t>演示台</t>
  </si>
  <si>
    <t>台面耐酸碱、阻燃，配电源插座、水槽及水嘴，可放置多媒体设备</t>
  </si>
  <si>
    <t>实验桌凳</t>
  </si>
  <si>
    <t>桌面耐酸碱、阻燃</t>
  </si>
  <si>
    <t>一桌四椅可组合</t>
  </si>
  <si>
    <t>陈列橱</t>
  </si>
  <si>
    <t>组</t>
  </si>
  <si>
    <t>7500*500*2600搁板位置可调节</t>
  </si>
  <si>
    <t>长度根据墙面实际尺寸确定</t>
  </si>
  <si>
    <t>仪器橱</t>
  </si>
  <si>
    <t>个</t>
  </si>
  <si>
    <t>1050*500*2100</t>
  </si>
  <si>
    <t>耐酸碱，搁板位置可调节</t>
  </si>
  <si>
    <t>文件柜</t>
  </si>
  <si>
    <t>800*400*2100</t>
  </si>
  <si>
    <t>h</t>
  </si>
  <si>
    <t>药品橱</t>
  </si>
  <si>
    <t>顶</t>
  </si>
  <si>
    <t>药品室配</t>
  </si>
  <si>
    <t>i</t>
  </si>
  <si>
    <t>危险药品柜</t>
  </si>
  <si>
    <t>防腐，双锁</t>
  </si>
  <si>
    <t>j</t>
  </si>
  <si>
    <t>准备台</t>
  </si>
  <si>
    <t>3000*1200*800</t>
  </si>
  <si>
    <t>台面耐酸碱、耐高温、阻燃，配电源插座</t>
  </si>
  <si>
    <t>k</t>
  </si>
  <si>
    <t>办公桌椅</t>
  </si>
  <si>
    <t>l</t>
    <phoneticPr fontId="2" type="noConversion"/>
  </si>
  <si>
    <t>音乐教室（含乐器室）</t>
  </si>
  <si>
    <t>推拉式书写五线板</t>
    <phoneticPr fontId="2" type="noConversion"/>
  </si>
  <si>
    <t>音响设备</t>
  </si>
  <si>
    <t>独立三分频、音场较宽、音质良好的音箱，12路调音台（带功放）、话筒等</t>
  </si>
  <si>
    <t xml:space="preserve">钢琴 </t>
  </si>
  <si>
    <t xml:space="preserve">立式，不低于 130cm，带琴凳、琴罩 </t>
  </si>
  <si>
    <t>1200*700*900</t>
  </si>
  <si>
    <t>学生椅（凳）</t>
  </si>
  <si>
    <t>只</t>
  </si>
  <si>
    <t>合唱台阶</t>
  </si>
  <si>
    <t>每阶高度差不小于200mm，每阶宽度不小于400mm</t>
  </si>
  <si>
    <t>乐器柜</t>
  </si>
  <si>
    <t>1200*600*2400</t>
  </si>
  <si>
    <t>搁板位置可调节</t>
  </si>
  <si>
    <t>形体教室（含更衣装备室）</t>
  </si>
  <si>
    <t>器材橱</t>
  </si>
  <si>
    <t xml:space="preserve">   </t>
  </si>
  <si>
    <t>更衣橱</t>
  </si>
  <si>
    <t>3000*400*2000</t>
  </si>
  <si>
    <t>美术教室（含教具室）</t>
  </si>
  <si>
    <t>配电源插座、水槽及水嘴，可放置多媒体设备</t>
  </si>
  <si>
    <t>写生桌椅</t>
  </si>
  <si>
    <t>活动展示板</t>
  </si>
  <si>
    <t>可折叠，一面适合磁性材料吸附，一面软木，带轮子</t>
  </si>
  <si>
    <t>美术工作台</t>
  </si>
  <si>
    <t>台面设置描图拷贝箱，两侧装电源插座</t>
  </si>
  <si>
    <t>美术器材橱</t>
  </si>
  <si>
    <t>1200*600*2400搁板位置可调节</t>
  </si>
  <si>
    <t>教具柜</t>
  </si>
  <si>
    <t>有多层、多门、多抽屉</t>
  </si>
  <si>
    <t>书法教室</t>
  </si>
  <si>
    <t>书法讲桌椅</t>
  </si>
  <si>
    <t>1500*700*900</t>
  </si>
  <si>
    <t>1500*700*900，配实木椅</t>
  </si>
  <si>
    <t>书法桌凳</t>
  </si>
  <si>
    <t>1400*600*730（一桌二凳）</t>
  </si>
  <si>
    <t>史地教室</t>
    <phoneticPr fontId="2" type="noConversion"/>
  </si>
  <si>
    <t>配电源插座，可放置多媒体设备</t>
  </si>
  <si>
    <t>学生桌椅</t>
  </si>
  <si>
    <t>制图桌</t>
  </si>
  <si>
    <t>有照明</t>
  </si>
  <si>
    <t>计算机教室（含资料室）</t>
  </si>
  <si>
    <t>结合英语听力教室</t>
  </si>
  <si>
    <t>计算机</t>
  </si>
  <si>
    <t>含耳麦</t>
  </si>
  <si>
    <t>教师控制台</t>
  </si>
  <si>
    <t>计算机桌椅</t>
  </si>
  <si>
    <t>座</t>
  </si>
  <si>
    <t>可组合</t>
  </si>
  <si>
    <t>工作台</t>
  </si>
  <si>
    <t>3000*800*800台面耐冲击，附防静电胶皮，配电源插座</t>
  </si>
  <si>
    <t>劳动技术教室（含教具室）</t>
  </si>
  <si>
    <t>3000*800*800桌面为后成型防火板贴面，其余三聚氰氨板制作</t>
  </si>
  <si>
    <t>仪器柜</t>
  </si>
  <si>
    <t>矮柜，上面抽屉下面橱门</t>
  </si>
  <si>
    <t>三</t>
  </si>
  <si>
    <t>公共教学用房</t>
  </si>
  <si>
    <t>多功能教室（兼学生剧场）</t>
  </si>
  <si>
    <t>主席台</t>
  </si>
  <si>
    <t>含桌、椅</t>
  </si>
  <si>
    <t xml:space="preserve">演讲桌 </t>
  </si>
  <si>
    <t>600*500*1000</t>
  </si>
  <si>
    <t>剧场椅</t>
  </si>
  <si>
    <t>把</t>
  </si>
  <si>
    <t>阶梯固定</t>
  </si>
  <si>
    <t>5P吸顶式</t>
    <phoneticPr fontId="2" type="noConversion"/>
  </si>
  <si>
    <t>吸顶式（面积450平方）</t>
    <phoneticPr fontId="2" type="noConversion"/>
  </si>
  <si>
    <t>录播教室</t>
  </si>
  <si>
    <t>录播系统</t>
  </si>
  <si>
    <t>含高清摄像机、定位跟踪系统、音频系统、资源管理平台等</t>
  </si>
  <si>
    <t>录制课程</t>
  </si>
  <si>
    <t>600*400升降式</t>
  </si>
  <si>
    <t>听课椅</t>
  </si>
  <si>
    <t>带书写板</t>
  </si>
  <si>
    <t>图书馆</t>
  </si>
  <si>
    <t>含藏书.办公.师.生阅览.阅读教室.电子阅览</t>
  </si>
  <si>
    <t>开放式图书馆家具设备</t>
  </si>
  <si>
    <t>含书架、矮书柜、书橱、阅览桌椅等家具一批</t>
  </si>
  <si>
    <t>按藏书数量配备</t>
  </si>
  <si>
    <t>图书自助借阅设备</t>
    <phoneticPr fontId="2" type="noConversion"/>
  </si>
  <si>
    <t>含图书自助借阅、文献的信息化管理和应用、图书清点、查重等功能</t>
  </si>
  <si>
    <t>数字阅览终端</t>
  </si>
  <si>
    <t>数字阅览</t>
  </si>
  <si>
    <t>含播出、扩音、显示设备，并支持互动</t>
  </si>
  <si>
    <t>文献采编、加工和管理等</t>
  </si>
  <si>
    <t>激光打印机</t>
  </si>
  <si>
    <t>书标、条码、加工信息、和文献资料等打印</t>
  </si>
  <si>
    <t>扫描仪</t>
  </si>
  <si>
    <t>图书</t>
  </si>
  <si>
    <t>40册*45人*班级数</t>
  </si>
  <si>
    <t>含有版权电子书</t>
  </si>
  <si>
    <t>心理健康教育中心（心理辅导室）</t>
  </si>
  <si>
    <t>一体式计算机</t>
  </si>
  <si>
    <t>打印机</t>
  </si>
  <si>
    <t>彩色</t>
  </si>
  <si>
    <t>心理辅导活动课教育区配</t>
  </si>
  <si>
    <t>单人、可移动、可组合</t>
  </si>
  <si>
    <t>带锁</t>
  </si>
  <si>
    <t>心理辅导教师办公区、心理测评档案区配</t>
  </si>
  <si>
    <t>期刊架</t>
  </si>
  <si>
    <t>l</t>
  </si>
  <si>
    <t>书架</t>
  </si>
  <si>
    <t>m</t>
  </si>
  <si>
    <t>沙发</t>
  </si>
  <si>
    <t>含茶几</t>
  </si>
  <si>
    <t>n</t>
  </si>
  <si>
    <t>功率可根据房间面积确定</t>
  </si>
  <si>
    <t>公共安全教育体验教室</t>
  </si>
  <si>
    <t>安全教育体验设备</t>
  </si>
  <si>
    <t>体质测试室</t>
  </si>
  <si>
    <t>体育馆（体育活动室）</t>
  </si>
  <si>
    <t>扩音设备</t>
  </si>
  <si>
    <t>含数字音频处理器、功放、话筒、音箱等</t>
  </si>
  <si>
    <t>体育器材橱</t>
  </si>
  <si>
    <t>货架</t>
  </si>
  <si>
    <t>宜钢制</t>
  </si>
  <si>
    <t>体育器材室</t>
  </si>
  <si>
    <t>器材辅助工具</t>
  </si>
  <si>
    <t>含周转箱、储物箱、充气泵、平板车等</t>
  </si>
  <si>
    <t>四</t>
  </si>
  <si>
    <t>办公及生活用房</t>
  </si>
  <si>
    <t>教师办公室</t>
  </si>
  <si>
    <t xml:space="preserve"> </t>
  </si>
  <si>
    <t>每人一套</t>
  </si>
  <si>
    <t>办公橱</t>
  </si>
  <si>
    <t>具备衣柜功能和资料存放功能</t>
  </si>
  <si>
    <t xml:space="preserve">二人一顶  </t>
  </si>
  <si>
    <t>教师移动终端</t>
  </si>
  <si>
    <t>移动终端</t>
  </si>
  <si>
    <t>每人一台</t>
  </si>
  <si>
    <t>行政办公室</t>
  </si>
  <si>
    <t>包括校长室、校务办、党支部、教务、总务、财务、文印室、档案室等</t>
  </si>
  <si>
    <t>行政办公桌椅</t>
  </si>
  <si>
    <t>行政办公橱</t>
  </si>
  <si>
    <t>每人一顶</t>
  </si>
  <si>
    <t>二人一顶</t>
  </si>
  <si>
    <t>茶水柜</t>
  </si>
  <si>
    <t>1200*400*700</t>
  </si>
  <si>
    <t>1800*800*800</t>
  </si>
  <si>
    <t>椅子</t>
  </si>
  <si>
    <t>接待用</t>
  </si>
  <si>
    <t>A4，宜带有网络功能</t>
  </si>
  <si>
    <t>A3，宜带有网络功能</t>
  </si>
  <si>
    <t>多功能一体机</t>
  </si>
  <si>
    <t>含打印、复印、扫描功能</t>
  </si>
  <si>
    <t>复印机</t>
  </si>
  <si>
    <t>o</t>
  </si>
  <si>
    <t>一体化速印机</t>
  </si>
  <si>
    <t>含制版、印刷等功能</t>
  </si>
  <si>
    <t>p</t>
  </si>
  <si>
    <t>碎纸机</t>
  </si>
  <si>
    <t>20L</t>
  </si>
  <si>
    <t>q</t>
  </si>
  <si>
    <t>数码照相机</t>
  </si>
  <si>
    <t>高清</t>
  </si>
  <si>
    <t>r</t>
  </si>
  <si>
    <t>数码摄像机</t>
  </si>
  <si>
    <t>s</t>
  </si>
  <si>
    <t>出纳柜</t>
  </si>
  <si>
    <t>3000*750*1050</t>
  </si>
  <si>
    <t>财务室配</t>
  </si>
  <si>
    <t>t</t>
  </si>
  <si>
    <t>财务橱</t>
  </si>
  <si>
    <t>u</t>
  </si>
  <si>
    <t>财务专用打印机</t>
  </si>
  <si>
    <t>v</t>
  </si>
  <si>
    <t>档案橱</t>
  </si>
  <si>
    <t>档案室配</t>
  </si>
  <si>
    <t>w</t>
  </si>
  <si>
    <t>阅档桌</t>
  </si>
  <si>
    <t>1200*600*750</t>
  </si>
  <si>
    <t>x</t>
  </si>
  <si>
    <t>除湿机</t>
  </si>
  <si>
    <t>y</t>
  </si>
  <si>
    <t>2P</t>
  </si>
  <si>
    <t>团队活动室</t>
  </si>
  <si>
    <t>多媒体设备</t>
  </si>
  <si>
    <t>含扩音设备、显示设备</t>
  </si>
  <si>
    <t>会议条桌</t>
  </si>
  <si>
    <t>橱柜</t>
  </si>
  <si>
    <t>团队活动器材</t>
  </si>
  <si>
    <t>含鼓、钗、号、旗架等</t>
  </si>
  <si>
    <t>广播室</t>
  </si>
  <si>
    <t>校园公共（应急）广播</t>
  </si>
  <si>
    <t>含网络广播主机（含软件）、CD播放器、数字调谐器、话筒、调音台含、终端解码器、IP网络有源音箱、功放、壁挂喇叭、室外防水音柱等</t>
  </si>
  <si>
    <t>会议接待室</t>
  </si>
  <si>
    <t>会议桌</t>
  </si>
  <si>
    <t>会议椅</t>
  </si>
  <si>
    <t>会议室多媒体设备</t>
  </si>
  <si>
    <t>卫生保健室</t>
  </si>
  <si>
    <t>安装因病缺课系统等学校公共卫生管理软件</t>
  </si>
  <si>
    <t>打印机（A4）</t>
  </si>
  <si>
    <t>总务仓库</t>
  </si>
  <si>
    <t>门卫值班室</t>
  </si>
  <si>
    <t>900*400*2000</t>
    <phoneticPr fontId="2" type="noConversion"/>
  </si>
  <si>
    <t>访客机</t>
  </si>
  <si>
    <t>教工与学生食堂</t>
  </si>
  <si>
    <t>860*400*2000,铁皮柜</t>
  </si>
  <si>
    <t>含二次更衣</t>
  </si>
  <si>
    <t>学生餐桌椅</t>
  </si>
  <si>
    <t>规格、形式可根据实际情况设计</t>
  </si>
  <si>
    <t>教师餐桌椅</t>
  </si>
  <si>
    <t>厨房设备</t>
  </si>
  <si>
    <t>包括排烟系统、炉灶、水斗、餐具等</t>
  </si>
  <si>
    <t>根据实际分布图纸配置</t>
  </si>
  <si>
    <t>油水分离器</t>
  </si>
  <si>
    <t>符合现行行业标准《餐饮废水隔油器》（CJ/T 295）的要求</t>
  </si>
  <si>
    <t>油烟净化器</t>
  </si>
  <si>
    <t>符合《餐饮业油烟排放标准》(DB31/844)要求</t>
  </si>
  <si>
    <t>立表费</t>
  </si>
  <si>
    <t>项</t>
  </si>
  <si>
    <t>根据实际情况配置</t>
  </si>
  <si>
    <t>煤气排管费</t>
  </si>
  <si>
    <t>用于备餐间和办公室，功率可根据房间面积确定</t>
  </si>
  <si>
    <t>五</t>
  </si>
  <si>
    <t>校园网络、安防控制室</t>
  </si>
  <si>
    <t>校园网络系统（含网络控制室）</t>
  </si>
  <si>
    <t>校园网络设备</t>
  </si>
  <si>
    <t>含无线局域网系统、网络控制室设备、网络安全系统等</t>
  </si>
  <si>
    <t>参照沪教委发〔2015〕139号文件要求配备，学校未提供细化</t>
    <phoneticPr fontId="2" type="noConversion"/>
  </si>
  <si>
    <t>宜配置双路独立主机的空调。功率根据房间面积和设备数量决定</t>
  </si>
  <si>
    <t>安全技术防范系统</t>
  </si>
  <si>
    <t>校园安防系统设备</t>
  </si>
  <si>
    <t>室内红外、周界报警等</t>
  </si>
  <si>
    <t>参照沪教委青〔2008〕4号文及相关文件配备</t>
  </si>
  <si>
    <t>六</t>
  </si>
  <si>
    <t>其它</t>
  </si>
  <si>
    <t>教学仪器配备</t>
  </si>
  <si>
    <t>数学教学仪器</t>
  </si>
  <si>
    <t>参照《上海市普通中小学校教学装备标准》配备</t>
  </si>
  <si>
    <t>科学教学仪器</t>
  </si>
  <si>
    <t>音乐教学仪器</t>
  </si>
  <si>
    <t>美术教学仪器</t>
  </si>
  <si>
    <t>地理教学仪器</t>
  </si>
  <si>
    <t>劳技教学仪器</t>
  </si>
  <si>
    <t>体育与健身教学器材(含体质测试器材)</t>
  </si>
  <si>
    <t>心理健康教育器材</t>
  </si>
  <si>
    <t>含心理测评系统、心理沙盘等器材</t>
  </si>
  <si>
    <t>体查.医疗器械.消毒器具</t>
  </si>
  <si>
    <t>其他设施</t>
  </si>
  <si>
    <t>教育网接入</t>
  </si>
  <si>
    <t>室外LED显示屏</t>
  </si>
  <si>
    <t>6平方米</t>
  </si>
  <si>
    <t>用于发布通知、公告等信息</t>
  </si>
  <si>
    <t>学生饮用水设备</t>
  </si>
  <si>
    <t>宜选用具有净化、消毒、加热等功能的设备</t>
  </si>
  <si>
    <t>教学、办公用房窗帘设施</t>
  </si>
  <si>
    <t>学生体温检测仪</t>
  </si>
  <si>
    <t>电梯（客梯）</t>
  </si>
  <si>
    <t>载重1050</t>
  </si>
  <si>
    <t>总计</t>
  </si>
  <si>
    <t>三次分配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</si>
</sst>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#,###,###,###"/>
  </numFmts>
  <fonts count="9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6"/>
      <name val="Times New Roman"/>
      <family val="1"/>
    </font>
    <font>
      <sz val="16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6"/>
      <name val="方正小标宋简体"/>
      <family val="4"/>
      <charset val="134"/>
    </font>
    <font>
      <sz val="11"/>
      <color theme="1"/>
      <name val="方正小标宋简体"/>
      <family val="4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329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79" fillId="0" borderId="0"/>
  </cellStyleXfs>
  <cellXfs count="258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85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center" vertical="center"/>
    </xf>
    <xf numFmtId="0" fontId="23" fillId="4" borderId="27" xfId="0" applyNumberFormat="1" applyFont="1" applyFill="1" applyBorder="1" applyAlignment="1">
      <alignment horizontal="center" vertical="center" wrapText="1"/>
    </xf>
    <xf numFmtId="0" fontId="23" fillId="4" borderId="27" xfId="0" applyNumberFormat="1" applyFont="1" applyFill="1" applyBorder="1" applyAlignment="1">
      <alignment horizontal="left" vertical="center" wrapText="1"/>
    </xf>
    <xf numFmtId="179" fontId="23" fillId="4" borderId="27" xfId="0" applyNumberFormat="1" applyFont="1" applyFill="1" applyBorder="1" applyAlignment="1">
      <alignment horizontal="right" vertical="center" wrapText="1"/>
    </xf>
    <xf numFmtId="0" fontId="23" fillId="0" borderId="27" xfId="0" applyNumberFormat="1" applyFont="1" applyFill="1" applyBorder="1" applyAlignment="1">
      <alignment horizontal="left" vertical="center" wrapText="1"/>
    </xf>
    <xf numFmtId="0" fontId="23" fillId="0" borderId="28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/>
    <xf numFmtId="0" fontId="86" fillId="0" borderId="27" xfId="0" applyNumberFormat="1" applyFont="1" applyFill="1" applyBorder="1" applyAlignment="1">
      <alignment horizontal="center" vertical="center"/>
    </xf>
    <xf numFmtId="0" fontId="86" fillId="0" borderId="27" xfId="0" applyNumberFormat="1" applyFont="1" applyFill="1" applyBorder="1" applyAlignment="1">
      <alignment horizontal="center" vertical="center" wrapText="1"/>
    </xf>
    <xf numFmtId="0" fontId="86" fillId="0" borderId="27" xfId="0" applyNumberFormat="1" applyFont="1" applyFill="1" applyBorder="1" applyAlignment="1">
      <alignment horizontal="center" vertical="center" wrapText="1" shrinkToFit="1"/>
    </xf>
    <xf numFmtId="0" fontId="85" fillId="0" borderId="27" xfId="0" applyNumberFormat="1" applyFont="1" applyFill="1" applyBorder="1" applyAlignment="1">
      <alignment horizontal="center" vertical="center" wrapText="1" shrinkToFit="1"/>
    </xf>
    <xf numFmtId="179" fontId="85" fillId="0" borderId="27" xfId="0" applyNumberFormat="1" applyFont="1" applyFill="1" applyBorder="1" applyAlignment="1">
      <alignment horizontal="center" vertical="center" wrapText="1" shrinkToFit="1"/>
    </xf>
    <xf numFmtId="0" fontId="86" fillId="0" borderId="0" xfId="0" applyNumberFormat="1" applyFont="1" applyFill="1" applyBorder="1" applyAlignment="1">
      <alignment horizontal="center"/>
    </xf>
    <xf numFmtId="0" fontId="4" fillId="4" borderId="27" xfId="0" applyNumberFormat="1" applyFont="1" applyFill="1" applyBorder="1" applyAlignment="1">
      <alignment horizontal="left" vertical="center" wrapText="1"/>
    </xf>
    <xf numFmtId="0" fontId="23" fillId="0" borderId="27" xfId="0" applyNumberFormat="1" applyFont="1" applyFill="1" applyBorder="1" applyAlignment="1">
      <alignment horizontal="center" vertical="center"/>
    </xf>
    <xf numFmtId="0" fontId="23" fillId="0" borderId="27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left" vertical="center" wrapText="1"/>
    </xf>
    <xf numFmtId="179" fontId="23" fillId="0" borderId="27" xfId="0" applyNumberFormat="1" applyFont="1" applyFill="1" applyBorder="1" applyAlignment="1">
      <alignment horizontal="right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29" xfId="0" applyNumberFormat="1" applyFont="1" applyFill="1" applyBorder="1" applyAlignment="1">
      <alignment horizontal="left" vertical="center"/>
    </xf>
    <xf numFmtId="0" fontId="23" fillId="0" borderId="29" xfId="0" applyNumberFormat="1" applyFont="1" applyFill="1" applyBorder="1" applyAlignment="1">
      <alignment horizontal="left" vertical="center" wrapText="1"/>
    </xf>
    <xf numFmtId="184" fontId="23" fillId="0" borderId="29" xfId="0" applyNumberFormat="1" applyFont="1" applyFill="1" applyBorder="1" applyAlignment="1">
      <alignment horizontal="center" vertical="center"/>
    </xf>
    <xf numFmtId="179" fontId="23" fillId="0" borderId="29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wrapText="1"/>
    </xf>
    <xf numFmtId="0" fontId="23" fillId="0" borderId="28" xfId="0" applyNumberFormat="1" applyFont="1" applyFill="1" applyBorder="1" applyAlignment="1">
      <alignment horizontal="left" vertical="center"/>
    </xf>
    <xf numFmtId="184" fontId="23" fillId="0" borderId="28" xfId="0" applyNumberFormat="1" applyFont="1" applyFill="1" applyBorder="1" applyAlignment="1">
      <alignment horizontal="center" vertical="center"/>
    </xf>
    <xf numFmtId="179" fontId="23" fillId="0" borderId="28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 applyAlignment="1">
      <alignment wrapText="1"/>
    </xf>
    <xf numFmtId="0" fontId="4" fillId="0" borderId="28" xfId="0" applyNumberFormat="1" applyFont="1" applyFill="1" applyBorder="1" applyAlignment="1">
      <alignment horizontal="left" vertical="center" wrapText="1"/>
    </xf>
    <xf numFmtId="0" fontId="23" fillId="0" borderId="27" xfId="0" applyNumberFormat="1" applyFont="1" applyFill="1" applyBorder="1" applyAlignment="1">
      <alignment vertical="center"/>
    </xf>
    <xf numFmtId="0" fontId="86" fillId="0" borderId="27" xfId="0" applyNumberFormat="1" applyFont="1" applyFill="1" applyBorder="1" applyAlignment="1">
      <alignment horizontal="left" vertical="center" wrapText="1"/>
    </xf>
    <xf numFmtId="179" fontId="86" fillId="0" borderId="27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/>
    </xf>
    <xf numFmtId="179" fontId="23" fillId="0" borderId="0" xfId="0" applyNumberFormat="1" applyFont="1" applyFill="1" applyBorder="1" applyAlignment="1"/>
    <xf numFmtId="0" fontId="23" fillId="0" borderId="0" xfId="0" applyNumberFormat="1" applyFont="1" applyFill="1" applyBorder="1" applyAlignment="1">
      <alignment horizontal="left"/>
    </xf>
    <xf numFmtId="0" fontId="35" fillId="4" borderId="27" xfId="0" applyNumberFormat="1" applyFont="1" applyFill="1" applyBorder="1" applyAlignment="1">
      <alignment horizontal="center" vertical="center"/>
    </xf>
    <xf numFmtId="0" fontId="35" fillId="4" borderId="27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4" borderId="27" xfId="9328" applyNumberFormat="1" applyFont="1" applyFill="1" applyBorder="1" applyAlignment="1">
      <alignment horizontal="center" vertical="center" wrapText="1"/>
    </xf>
    <xf numFmtId="0" fontId="2" fillId="4" borderId="27" xfId="16" applyNumberFormat="1" applyFont="1" applyFill="1" applyBorder="1" applyAlignment="1">
      <alignment horizontal="center" vertical="center" wrapText="1"/>
    </xf>
    <xf numFmtId="0" fontId="35" fillId="4" borderId="27" xfId="16" applyNumberFormat="1" applyFont="1" applyFill="1" applyBorder="1" applyAlignment="1">
      <alignment horizontal="center" vertical="center" wrapText="1"/>
    </xf>
    <xf numFmtId="0" fontId="91" fillId="4" borderId="27" xfId="0" applyNumberFormat="1" applyFont="1" applyFill="1" applyBorder="1" applyAlignment="1">
      <alignment horizontal="center" vertical="center" wrapText="1"/>
    </xf>
    <xf numFmtId="0" fontId="35" fillId="4" borderId="27" xfId="0" applyNumberFormat="1" applyFont="1" applyFill="1" applyBorder="1" applyAlignment="1">
      <alignment horizontal="left" vertical="center" wrapText="1"/>
    </xf>
    <xf numFmtId="0" fontId="23" fillId="0" borderId="0" xfId="0" applyNumberFormat="1" applyFont="1" applyFill="1" applyBorder="1" applyAlignment="1">
      <alignment horizont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0" borderId="26" xfId="0" applyNumberFormat="1" applyFont="1" applyFill="1" applyBorder="1" applyAlignment="1">
      <alignment horizontal="center" vertical="center"/>
    </xf>
    <xf numFmtId="0" fontId="89" fillId="0" borderId="26" xfId="0" applyNumberFormat="1" applyFont="1" applyBorder="1" applyAlignment="1">
      <alignment horizontal="center" vertical="center"/>
    </xf>
    <xf numFmtId="0" fontId="90" fillId="4" borderId="26" xfId="0" applyNumberFormat="1" applyFont="1" applyFill="1" applyBorder="1" applyAlignment="1">
      <alignment horizontal="center" vertical="center" wrapText="1"/>
    </xf>
    <xf numFmtId="0" fontId="35" fillId="4" borderId="30" xfId="0" applyNumberFormat="1" applyFont="1" applyFill="1" applyBorder="1" applyAlignment="1">
      <alignment horizontal="center" vertical="center" wrapText="1"/>
    </xf>
    <xf numFmtId="0" fontId="35" fillId="4" borderId="5" xfId="0" applyNumberFormat="1" applyFont="1" applyFill="1" applyBorder="1" applyAlignment="1">
      <alignment horizontal="center" vertical="center" wrapText="1"/>
    </xf>
    <xf numFmtId="0" fontId="35" fillId="4" borderId="31" xfId="0" applyNumberFormat="1" applyFont="1" applyFill="1" applyBorder="1" applyAlignment="1">
      <alignment horizontal="center" vertical="center" wrapText="1"/>
    </xf>
    <xf numFmtId="0" fontId="35" fillId="4" borderId="32" xfId="0" applyNumberFormat="1" applyFont="1" applyFill="1" applyBorder="1" applyAlignment="1">
      <alignment horizontal="center" vertical="center" wrapText="1"/>
    </xf>
    <xf numFmtId="0" fontId="92" fillId="0" borderId="0" xfId="0" applyNumberFormat="1" applyFont="1" applyBorder="1" applyAlignment="1">
      <alignment horizontal="center" vertical="center"/>
    </xf>
    <xf numFmtId="182" fontId="93" fillId="0" borderId="0" xfId="0" applyNumberFormat="1" applyFont="1" applyAlignment="1">
      <alignment vertical="center"/>
    </xf>
  </cellXfs>
  <cellStyles count="9329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小学设备预算" xfId="932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31" t="s">
        <v>543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D3" sqref="D3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256" t="s">
        <v>576</v>
      </c>
      <c r="B1" s="257"/>
      <c r="C1" s="257"/>
    </row>
    <row r="2" spans="1:3" ht="35.1" customHeight="1">
      <c r="A2" s="247" t="s">
        <v>591</v>
      </c>
      <c r="B2" s="248"/>
    </row>
    <row r="3" spans="1:3" ht="30" customHeight="1">
      <c r="A3" s="180" t="s">
        <v>573</v>
      </c>
      <c r="B3" s="180" t="s">
        <v>574</v>
      </c>
      <c r="C3" s="181" t="s">
        <v>948</v>
      </c>
    </row>
    <row r="4" spans="1:3" ht="30" customHeight="1">
      <c r="A4" s="180">
        <v>1</v>
      </c>
      <c r="B4" s="180" t="s">
        <v>575</v>
      </c>
      <c r="C4" s="182">
        <f>设备更新及购置!J17</f>
        <v>8742300</v>
      </c>
    </row>
    <row r="5" spans="1:3" ht="30" customHeight="1">
      <c r="A5" s="180"/>
      <c r="B5" s="180" t="s">
        <v>572</v>
      </c>
      <c r="C5" s="183">
        <f>SUM(C4:C4)</f>
        <v>8742300</v>
      </c>
    </row>
    <row r="6" spans="1:3" ht="30" customHeight="1"/>
    <row r="7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1"/>
  <sheetViews>
    <sheetView workbookViewId="0">
      <selection sqref="A1:XFD1048576"/>
    </sheetView>
  </sheetViews>
  <sheetFormatPr defaultColWidth="7.75" defaultRowHeight="12.75"/>
  <cols>
    <col min="1" max="1" width="4.125" style="193" customWidth="1"/>
    <col min="2" max="2" width="8" style="193" customWidth="1"/>
    <col min="3" max="3" width="22.375" style="221" customWidth="1"/>
    <col min="4" max="4" width="15.125" style="221" customWidth="1"/>
    <col min="5" max="5" width="17.75" style="221" customWidth="1"/>
    <col min="6" max="6" width="19.375" style="221" customWidth="1"/>
    <col min="7" max="7" width="7.25" style="221" customWidth="1"/>
    <col min="8" max="8" width="6" style="230" customWidth="1"/>
    <col min="9" max="9" width="9.75" style="220" customWidth="1"/>
    <col min="10" max="10" width="11.125" style="220" customWidth="1"/>
    <col min="11" max="11" width="10.25" style="221" customWidth="1"/>
    <col min="12" max="256" width="7.75" style="193"/>
    <col min="257" max="257" width="4.125" style="193" customWidth="1"/>
    <col min="258" max="258" width="5.375" style="193" customWidth="1"/>
    <col min="259" max="259" width="22.375" style="193" customWidth="1"/>
    <col min="260" max="260" width="15.125" style="193" customWidth="1"/>
    <col min="261" max="261" width="17.75" style="193" customWidth="1"/>
    <col min="262" max="262" width="19.375" style="193" customWidth="1"/>
    <col min="263" max="263" width="7.25" style="193" customWidth="1"/>
    <col min="264" max="264" width="6" style="193" customWidth="1"/>
    <col min="265" max="265" width="9.75" style="193" customWidth="1"/>
    <col min="266" max="266" width="11.125" style="193" customWidth="1"/>
    <col min="267" max="267" width="10.25" style="193" customWidth="1"/>
    <col min="268" max="512" width="7.75" style="193"/>
    <col min="513" max="513" width="4.125" style="193" customWidth="1"/>
    <col min="514" max="514" width="5.375" style="193" customWidth="1"/>
    <col min="515" max="515" width="22.375" style="193" customWidth="1"/>
    <col min="516" max="516" width="15.125" style="193" customWidth="1"/>
    <col min="517" max="517" width="17.75" style="193" customWidth="1"/>
    <col min="518" max="518" width="19.375" style="193" customWidth="1"/>
    <col min="519" max="519" width="7.25" style="193" customWidth="1"/>
    <col min="520" max="520" width="6" style="193" customWidth="1"/>
    <col min="521" max="521" width="9.75" style="193" customWidth="1"/>
    <col min="522" max="522" width="11.125" style="193" customWidth="1"/>
    <col min="523" max="523" width="10.25" style="193" customWidth="1"/>
    <col min="524" max="768" width="7.75" style="193"/>
    <col min="769" max="769" width="4.125" style="193" customWidth="1"/>
    <col min="770" max="770" width="5.375" style="193" customWidth="1"/>
    <col min="771" max="771" width="22.375" style="193" customWidth="1"/>
    <col min="772" max="772" width="15.125" style="193" customWidth="1"/>
    <col min="773" max="773" width="17.75" style="193" customWidth="1"/>
    <col min="774" max="774" width="19.375" style="193" customWidth="1"/>
    <col min="775" max="775" width="7.25" style="193" customWidth="1"/>
    <col min="776" max="776" width="6" style="193" customWidth="1"/>
    <col min="777" max="777" width="9.75" style="193" customWidth="1"/>
    <col min="778" max="778" width="11.125" style="193" customWidth="1"/>
    <col min="779" max="779" width="10.25" style="193" customWidth="1"/>
    <col min="780" max="1024" width="7.75" style="193"/>
    <col min="1025" max="1025" width="4.125" style="193" customWidth="1"/>
    <col min="1026" max="1026" width="5.375" style="193" customWidth="1"/>
    <col min="1027" max="1027" width="22.375" style="193" customWidth="1"/>
    <col min="1028" max="1028" width="15.125" style="193" customWidth="1"/>
    <col min="1029" max="1029" width="17.75" style="193" customWidth="1"/>
    <col min="1030" max="1030" width="19.375" style="193" customWidth="1"/>
    <col min="1031" max="1031" width="7.25" style="193" customWidth="1"/>
    <col min="1032" max="1032" width="6" style="193" customWidth="1"/>
    <col min="1033" max="1033" width="9.75" style="193" customWidth="1"/>
    <col min="1034" max="1034" width="11.125" style="193" customWidth="1"/>
    <col min="1035" max="1035" width="10.25" style="193" customWidth="1"/>
    <col min="1036" max="1280" width="7.75" style="193"/>
    <col min="1281" max="1281" width="4.125" style="193" customWidth="1"/>
    <col min="1282" max="1282" width="5.375" style="193" customWidth="1"/>
    <col min="1283" max="1283" width="22.375" style="193" customWidth="1"/>
    <col min="1284" max="1284" width="15.125" style="193" customWidth="1"/>
    <col min="1285" max="1285" width="17.75" style="193" customWidth="1"/>
    <col min="1286" max="1286" width="19.375" style="193" customWidth="1"/>
    <col min="1287" max="1287" width="7.25" style="193" customWidth="1"/>
    <col min="1288" max="1288" width="6" style="193" customWidth="1"/>
    <col min="1289" max="1289" width="9.75" style="193" customWidth="1"/>
    <col min="1290" max="1290" width="11.125" style="193" customWidth="1"/>
    <col min="1291" max="1291" width="10.25" style="193" customWidth="1"/>
    <col min="1292" max="1536" width="7.75" style="193"/>
    <col min="1537" max="1537" width="4.125" style="193" customWidth="1"/>
    <col min="1538" max="1538" width="5.375" style="193" customWidth="1"/>
    <col min="1539" max="1539" width="22.375" style="193" customWidth="1"/>
    <col min="1540" max="1540" width="15.125" style="193" customWidth="1"/>
    <col min="1541" max="1541" width="17.75" style="193" customWidth="1"/>
    <col min="1542" max="1542" width="19.375" style="193" customWidth="1"/>
    <col min="1543" max="1543" width="7.25" style="193" customWidth="1"/>
    <col min="1544" max="1544" width="6" style="193" customWidth="1"/>
    <col min="1545" max="1545" width="9.75" style="193" customWidth="1"/>
    <col min="1546" max="1546" width="11.125" style="193" customWidth="1"/>
    <col min="1547" max="1547" width="10.25" style="193" customWidth="1"/>
    <col min="1548" max="1792" width="7.75" style="193"/>
    <col min="1793" max="1793" width="4.125" style="193" customWidth="1"/>
    <col min="1794" max="1794" width="5.375" style="193" customWidth="1"/>
    <col min="1795" max="1795" width="22.375" style="193" customWidth="1"/>
    <col min="1796" max="1796" width="15.125" style="193" customWidth="1"/>
    <col min="1797" max="1797" width="17.75" style="193" customWidth="1"/>
    <col min="1798" max="1798" width="19.375" style="193" customWidth="1"/>
    <col min="1799" max="1799" width="7.25" style="193" customWidth="1"/>
    <col min="1800" max="1800" width="6" style="193" customWidth="1"/>
    <col min="1801" max="1801" width="9.75" style="193" customWidth="1"/>
    <col min="1802" max="1802" width="11.125" style="193" customWidth="1"/>
    <col min="1803" max="1803" width="10.25" style="193" customWidth="1"/>
    <col min="1804" max="2048" width="7.75" style="193"/>
    <col min="2049" max="2049" width="4.125" style="193" customWidth="1"/>
    <col min="2050" max="2050" width="5.375" style="193" customWidth="1"/>
    <col min="2051" max="2051" width="22.375" style="193" customWidth="1"/>
    <col min="2052" max="2052" width="15.125" style="193" customWidth="1"/>
    <col min="2053" max="2053" width="17.75" style="193" customWidth="1"/>
    <col min="2054" max="2054" width="19.375" style="193" customWidth="1"/>
    <col min="2055" max="2055" width="7.25" style="193" customWidth="1"/>
    <col min="2056" max="2056" width="6" style="193" customWidth="1"/>
    <col min="2057" max="2057" width="9.75" style="193" customWidth="1"/>
    <col min="2058" max="2058" width="11.125" style="193" customWidth="1"/>
    <col min="2059" max="2059" width="10.25" style="193" customWidth="1"/>
    <col min="2060" max="2304" width="7.75" style="193"/>
    <col min="2305" max="2305" width="4.125" style="193" customWidth="1"/>
    <col min="2306" max="2306" width="5.375" style="193" customWidth="1"/>
    <col min="2307" max="2307" width="22.375" style="193" customWidth="1"/>
    <col min="2308" max="2308" width="15.125" style="193" customWidth="1"/>
    <col min="2309" max="2309" width="17.75" style="193" customWidth="1"/>
    <col min="2310" max="2310" width="19.375" style="193" customWidth="1"/>
    <col min="2311" max="2311" width="7.25" style="193" customWidth="1"/>
    <col min="2312" max="2312" width="6" style="193" customWidth="1"/>
    <col min="2313" max="2313" width="9.75" style="193" customWidth="1"/>
    <col min="2314" max="2314" width="11.125" style="193" customWidth="1"/>
    <col min="2315" max="2315" width="10.25" style="193" customWidth="1"/>
    <col min="2316" max="2560" width="7.75" style="193"/>
    <col min="2561" max="2561" width="4.125" style="193" customWidth="1"/>
    <col min="2562" max="2562" width="5.375" style="193" customWidth="1"/>
    <col min="2563" max="2563" width="22.375" style="193" customWidth="1"/>
    <col min="2564" max="2564" width="15.125" style="193" customWidth="1"/>
    <col min="2565" max="2565" width="17.75" style="193" customWidth="1"/>
    <col min="2566" max="2566" width="19.375" style="193" customWidth="1"/>
    <col min="2567" max="2567" width="7.25" style="193" customWidth="1"/>
    <col min="2568" max="2568" width="6" style="193" customWidth="1"/>
    <col min="2569" max="2569" width="9.75" style="193" customWidth="1"/>
    <col min="2570" max="2570" width="11.125" style="193" customWidth="1"/>
    <col min="2571" max="2571" width="10.25" style="193" customWidth="1"/>
    <col min="2572" max="2816" width="7.75" style="193"/>
    <col min="2817" max="2817" width="4.125" style="193" customWidth="1"/>
    <col min="2818" max="2818" width="5.375" style="193" customWidth="1"/>
    <col min="2819" max="2819" width="22.375" style="193" customWidth="1"/>
    <col min="2820" max="2820" width="15.125" style="193" customWidth="1"/>
    <col min="2821" max="2821" width="17.75" style="193" customWidth="1"/>
    <col min="2822" max="2822" width="19.375" style="193" customWidth="1"/>
    <col min="2823" max="2823" width="7.25" style="193" customWidth="1"/>
    <col min="2824" max="2824" width="6" style="193" customWidth="1"/>
    <col min="2825" max="2825" width="9.75" style="193" customWidth="1"/>
    <col min="2826" max="2826" width="11.125" style="193" customWidth="1"/>
    <col min="2827" max="2827" width="10.25" style="193" customWidth="1"/>
    <col min="2828" max="3072" width="7.75" style="193"/>
    <col min="3073" max="3073" width="4.125" style="193" customWidth="1"/>
    <col min="3074" max="3074" width="5.375" style="193" customWidth="1"/>
    <col min="3075" max="3075" width="22.375" style="193" customWidth="1"/>
    <col min="3076" max="3076" width="15.125" style="193" customWidth="1"/>
    <col min="3077" max="3077" width="17.75" style="193" customWidth="1"/>
    <col min="3078" max="3078" width="19.375" style="193" customWidth="1"/>
    <col min="3079" max="3079" width="7.25" style="193" customWidth="1"/>
    <col min="3080" max="3080" width="6" style="193" customWidth="1"/>
    <col min="3081" max="3081" width="9.75" style="193" customWidth="1"/>
    <col min="3082" max="3082" width="11.125" style="193" customWidth="1"/>
    <col min="3083" max="3083" width="10.25" style="193" customWidth="1"/>
    <col min="3084" max="3328" width="7.75" style="193"/>
    <col min="3329" max="3329" width="4.125" style="193" customWidth="1"/>
    <col min="3330" max="3330" width="5.375" style="193" customWidth="1"/>
    <col min="3331" max="3331" width="22.375" style="193" customWidth="1"/>
    <col min="3332" max="3332" width="15.125" style="193" customWidth="1"/>
    <col min="3333" max="3333" width="17.75" style="193" customWidth="1"/>
    <col min="3334" max="3334" width="19.375" style="193" customWidth="1"/>
    <col min="3335" max="3335" width="7.25" style="193" customWidth="1"/>
    <col min="3336" max="3336" width="6" style="193" customWidth="1"/>
    <col min="3337" max="3337" width="9.75" style="193" customWidth="1"/>
    <col min="3338" max="3338" width="11.125" style="193" customWidth="1"/>
    <col min="3339" max="3339" width="10.25" style="193" customWidth="1"/>
    <col min="3340" max="3584" width="7.75" style="193"/>
    <col min="3585" max="3585" width="4.125" style="193" customWidth="1"/>
    <col min="3586" max="3586" width="5.375" style="193" customWidth="1"/>
    <col min="3587" max="3587" width="22.375" style="193" customWidth="1"/>
    <col min="3588" max="3588" width="15.125" style="193" customWidth="1"/>
    <col min="3589" max="3589" width="17.75" style="193" customWidth="1"/>
    <col min="3590" max="3590" width="19.375" style="193" customWidth="1"/>
    <col min="3591" max="3591" width="7.25" style="193" customWidth="1"/>
    <col min="3592" max="3592" width="6" style="193" customWidth="1"/>
    <col min="3593" max="3593" width="9.75" style="193" customWidth="1"/>
    <col min="3594" max="3594" width="11.125" style="193" customWidth="1"/>
    <col min="3595" max="3595" width="10.25" style="193" customWidth="1"/>
    <col min="3596" max="3840" width="7.75" style="193"/>
    <col min="3841" max="3841" width="4.125" style="193" customWidth="1"/>
    <col min="3842" max="3842" width="5.375" style="193" customWidth="1"/>
    <col min="3843" max="3843" width="22.375" style="193" customWidth="1"/>
    <col min="3844" max="3844" width="15.125" style="193" customWidth="1"/>
    <col min="3845" max="3845" width="17.75" style="193" customWidth="1"/>
    <col min="3846" max="3846" width="19.375" style="193" customWidth="1"/>
    <col min="3847" max="3847" width="7.25" style="193" customWidth="1"/>
    <col min="3848" max="3848" width="6" style="193" customWidth="1"/>
    <col min="3849" max="3849" width="9.75" style="193" customWidth="1"/>
    <col min="3850" max="3850" width="11.125" style="193" customWidth="1"/>
    <col min="3851" max="3851" width="10.25" style="193" customWidth="1"/>
    <col min="3852" max="4096" width="7.75" style="193"/>
    <col min="4097" max="4097" width="4.125" style="193" customWidth="1"/>
    <col min="4098" max="4098" width="5.375" style="193" customWidth="1"/>
    <col min="4099" max="4099" width="22.375" style="193" customWidth="1"/>
    <col min="4100" max="4100" width="15.125" style="193" customWidth="1"/>
    <col min="4101" max="4101" width="17.75" style="193" customWidth="1"/>
    <col min="4102" max="4102" width="19.375" style="193" customWidth="1"/>
    <col min="4103" max="4103" width="7.25" style="193" customWidth="1"/>
    <col min="4104" max="4104" width="6" style="193" customWidth="1"/>
    <col min="4105" max="4105" width="9.75" style="193" customWidth="1"/>
    <col min="4106" max="4106" width="11.125" style="193" customWidth="1"/>
    <col min="4107" max="4107" width="10.25" style="193" customWidth="1"/>
    <col min="4108" max="4352" width="7.75" style="193"/>
    <col min="4353" max="4353" width="4.125" style="193" customWidth="1"/>
    <col min="4354" max="4354" width="5.375" style="193" customWidth="1"/>
    <col min="4355" max="4355" width="22.375" style="193" customWidth="1"/>
    <col min="4356" max="4356" width="15.125" style="193" customWidth="1"/>
    <col min="4357" max="4357" width="17.75" style="193" customWidth="1"/>
    <col min="4358" max="4358" width="19.375" style="193" customWidth="1"/>
    <col min="4359" max="4359" width="7.25" style="193" customWidth="1"/>
    <col min="4360" max="4360" width="6" style="193" customWidth="1"/>
    <col min="4361" max="4361" width="9.75" style="193" customWidth="1"/>
    <col min="4362" max="4362" width="11.125" style="193" customWidth="1"/>
    <col min="4363" max="4363" width="10.25" style="193" customWidth="1"/>
    <col min="4364" max="4608" width="7.75" style="193"/>
    <col min="4609" max="4609" width="4.125" style="193" customWidth="1"/>
    <col min="4610" max="4610" width="5.375" style="193" customWidth="1"/>
    <col min="4611" max="4611" width="22.375" style="193" customWidth="1"/>
    <col min="4612" max="4612" width="15.125" style="193" customWidth="1"/>
    <col min="4613" max="4613" width="17.75" style="193" customWidth="1"/>
    <col min="4614" max="4614" width="19.375" style="193" customWidth="1"/>
    <col min="4615" max="4615" width="7.25" style="193" customWidth="1"/>
    <col min="4616" max="4616" width="6" style="193" customWidth="1"/>
    <col min="4617" max="4617" width="9.75" style="193" customWidth="1"/>
    <col min="4618" max="4618" width="11.125" style="193" customWidth="1"/>
    <col min="4619" max="4619" width="10.25" style="193" customWidth="1"/>
    <col min="4620" max="4864" width="7.75" style="193"/>
    <col min="4865" max="4865" width="4.125" style="193" customWidth="1"/>
    <col min="4866" max="4866" width="5.375" style="193" customWidth="1"/>
    <col min="4867" max="4867" width="22.375" style="193" customWidth="1"/>
    <col min="4868" max="4868" width="15.125" style="193" customWidth="1"/>
    <col min="4869" max="4869" width="17.75" style="193" customWidth="1"/>
    <col min="4870" max="4870" width="19.375" style="193" customWidth="1"/>
    <col min="4871" max="4871" width="7.25" style="193" customWidth="1"/>
    <col min="4872" max="4872" width="6" style="193" customWidth="1"/>
    <col min="4873" max="4873" width="9.75" style="193" customWidth="1"/>
    <col min="4874" max="4874" width="11.125" style="193" customWidth="1"/>
    <col min="4875" max="4875" width="10.25" style="193" customWidth="1"/>
    <col min="4876" max="5120" width="7.75" style="193"/>
    <col min="5121" max="5121" width="4.125" style="193" customWidth="1"/>
    <col min="5122" max="5122" width="5.375" style="193" customWidth="1"/>
    <col min="5123" max="5123" width="22.375" style="193" customWidth="1"/>
    <col min="5124" max="5124" width="15.125" style="193" customWidth="1"/>
    <col min="5125" max="5125" width="17.75" style="193" customWidth="1"/>
    <col min="5126" max="5126" width="19.375" style="193" customWidth="1"/>
    <col min="5127" max="5127" width="7.25" style="193" customWidth="1"/>
    <col min="5128" max="5128" width="6" style="193" customWidth="1"/>
    <col min="5129" max="5129" width="9.75" style="193" customWidth="1"/>
    <col min="5130" max="5130" width="11.125" style="193" customWidth="1"/>
    <col min="5131" max="5131" width="10.25" style="193" customWidth="1"/>
    <col min="5132" max="5376" width="7.75" style="193"/>
    <col min="5377" max="5377" width="4.125" style="193" customWidth="1"/>
    <col min="5378" max="5378" width="5.375" style="193" customWidth="1"/>
    <col min="5379" max="5379" width="22.375" style="193" customWidth="1"/>
    <col min="5380" max="5380" width="15.125" style="193" customWidth="1"/>
    <col min="5381" max="5381" width="17.75" style="193" customWidth="1"/>
    <col min="5382" max="5382" width="19.375" style="193" customWidth="1"/>
    <col min="5383" max="5383" width="7.25" style="193" customWidth="1"/>
    <col min="5384" max="5384" width="6" style="193" customWidth="1"/>
    <col min="5385" max="5385" width="9.75" style="193" customWidth="1"/>
    <col min="5386" max="5386" width="11.125" style="193" customWidth="1"/>
    <col min="5387" max="5387" width="10.25" style="193" customWidth="1"/>
    <col min="5388" max="5632" width="7.75" style="193"/>
    <col min="5633" max="5633" width="4.125" style="193" customWidth="1"/>
    <col min="5634" max="5634" width="5.375" style="193" customWidth="1"/>
    <col min="5635" max="5635" width="22.375" style="193" customWidth="1"/>
    <col min="5636" max="5636" width="15.125" style="193" customWidth="1"/>
    <col min="5637" max="5637" width="17.75" style="193" customWidth="1"/>
    <col min="5638" max="5638" width="19.375" style="193" customWidth="1"/>
    <col min="5639" max="5639" width="7.25" style="193" customWidth="1"/>
    <col min="5640" max="5640" width="6" style="193" customWidth="1"/>
    <col min="5641" max="5641" width="9.75" style="193" customWidth="1"/>
    <col min="5642" max="5642" width="11.125" style="193" customWidth="1"/>
    <col min="5643" max="5643" width="10.25" style="193" customWidth="1"/>
    <col min="5644" max="5888" width="7.75" style="193"/>
    <col min="5889" max="5889" width="4.125" style="193" customWidth="1"/>
    <col min="5890" max="5890" width="5.375" style="193" customWidth="1"/>
    <col min="5891" max="5891" width="22.375" style="193" customWidth="1"/>
    <col min="5892" max="5892" width="15.125" style="193" customWidth="1"/>
    <col min="5893" max="5893" width="17.75" style="193" customWidth="1"/>
    <col min="5894" max="5894" width="19.375" style="193" customWidth="1"/>
    <col min="5895" max="5895" width="7.25" style="193" customWidth="1"/>
    <col min="5896" max="5896" width="6" style="193" customWidth="1"/>
    <col min="5897" max="5897" width="9.75" style="193" customWidth="1"/>
    <col min="5898" max="5898" width="11.125" style="193" customWidth="1"/>
    <col min="5899" max="5899" width="10.25" style="193" customWidth="1"/>
    <col min="5900" max="6144" width="7.75" style="193"/>
    <col min="6145" max="6145" width="4.125" style="193" customWidth="1"/>
    <col min="6146" max="6146" width="5.375" style="193" customWidth="1"/>
    <col min="6147" max="6147" width="22.375" style="193" customWidth="1"/>
    <col min="6148" max="6148" width="15.125" style="193" customWidth="1"/>
    <col min="6149" max="6149" width="17.75" style="193" customWidth="1"/>
    <col min="6150" max="6150" width="19.375" style="193" customWidth="1"/>
    <col min="6151" max="6151" width="7.25" style="193" customWidth="1"/>
    <col min="6152" max="6152" width="6" style="193" customWidth="1"/>
    <col min="6153" max="6153" width="9.75" style="193" customWidth="1"/>
    <col min="6154" max="6154" width="11.125" style="193" customWidth="1"/>
    <col min="6155" max="6155" width="10.25" style="193" customWidth="1"/>
    <col min="6156" max="6400" width="7.75" style="193"/>
    <col min="6401" max="6401" width="4.125" style="193" customWidth="1"/>
    <col min="6402" max="6402" width="5.375" style="193" customWidth="1"/>
    <col min="6403" max="6403" width="22.375" style="193" customWidth="1"/>
    <col min="6404" max="6404" width="15.125" style="193" customWidth="1"/>
    <col min="6405" max="6405" width="17.75" style="193" customWidth="1"/>
    <col min="6406" max="6406" width="19.375" style="193" customWidth="1"/>
    <col min="6407" max="6407" width="7.25" style="193" customWidth="1"/>
    <col min="6408" max="6408" width="6" style="193" customWidth="1"/>
    <col min="6409" max="6409" width="9.75" style="193" customWidth="1"/>
    <col min="6410" max="6410" width="11.125" style="193" customWidth="1"/>
    <col min="6411" max="6411" width="10.25" style="193" customWidth="1"/>
    <col min="6412" max="6656" width="7.75" style="193"/>
    <col min="6657" max="6657" width="4.125" style="193" customWidth="1"/>
    <col min="6658" max="6658" width="5.375" style="193" customWidth="1"/>
    <col min="6659" max="6659" width="22.375" style="193" customWidth="1"/>
    <col min="6660" max="6660" width="15.125" style="193" customWidth="1"/>
    <col min="6661" max="6661" width="17.75" style="193" customWidth="1"/>
    <col min="6662" max="6662" width="19.375" style="193" customWidth="1"/>
    <col min="6663" max="6663" width="7.25" style="193" customWidth="1"/>
    <col min="6664" max="6664" width="6" style="193" customWidth="1"/>
    <col min="6665" max="6665" width="9.75" style="193" customWidth="1"/>
    <col min="6666" max="6666" width="11.125" style="193" customWidth="1"/>
    <col min="6667" max="6667" width="10.25" style="193" customWidth="1"/>
    <col min="6668" max="6912" width="7.75" style="193"/>
    <col min="6913" max="6913" width="4.125" style="193" customWidth="1"/>
    <col min="6914" max="6914" width="5.375" style="193" customWidth="1"/>
    <col min="6915" max="6915" width="22.375" style="193" customWidth="1"/>
    <col min="6916" max="6916" width="15.125" style="193" customWidth="1"/>
    <col min="6917" max="6917" width="17.75" style="193" customWidth="1"/>
    <col min="6918" max="6918" width="19.375" style="193" customWidth="1"/>
    <col min="6919" max="6919" width="7.25" style="193" customWidth="1"/>
    <col min="6920" max="6920" width="6" style="193" customWidth="1"/>
    <col min="6921" max="6921" width="9.75" style="193" customWidth="1"/>
    <col min="6922" max="6922" width="11.125" style="193" customWidth="1"/>
    <col min="6923" max="6923" width="10.25" style="193" customWidth="1"/>
    <col min="6924" max="7168" width="7.75" style="193"/>
    <col min="7169" max="7169" width="4.125" style="193" customWidth="1"/>
    <col min="7170" max="7170" width="5.375" style="193" customWidth="1"/>
    <col min="7171" max="7171" width="22.375" style="193" customWidth="1"/>
    <col min="7172" max="7172" width="15.125" style="193" customWidth="1"/>
    <col min="7173" max="7173" width="17.75" style="193" customWidth="1"/>
    <col min="7174" max="7174" width="19.375" style="193" customWidth="1"/>
    <col min="7175" max="7175" width="7.25" style="193" customWidth="1"/>
    <col min="7176" max="7176" width="6" style="193" customWidth="1"/>
    <col min="7177" max="7177" width="9.75" style="193" customWidth="1"/>
    <col min="7178" max="7178" width="11.125" style="193" customWidth="1"/>
    <col min="7179" max="7179" width="10.25" style="193" customWidth="1"/>
    <col min="7180" max="7424" width="7.75" style="193"/>
    <col min="7425" max="7425" width="4.125" style="193" customWidth="1"/>
    <col min="7426" max="7426" width="5.375" style="193" customWidth="1"/>
    <col min="7427" max="7427" width="22.375" style="193" customWidth="1"/>
    <col min="7428" max="7428" width="15.125" style="193" customWidth="1"/>
    <col min="7429" max="7429" width="17.75" style="193" customWidth="1"/>
    <col min="7430" max="7430" width="19.375" style="193" customWidth="1"/>
    <col min="7431" max="7431" width="7.25" style="193" customWidth="1"/>
    <col min="7432" max="7432" width="6" style="193" customWidth="1"/>
    <col min="7433" max="7433" width="9.75" style="193" customWidth="1"/>
    <col min="7434" max="7434" width="11.125" style="193" customWidth="1"/>
    <col min="7435" max="7435" width="10.25" style="193" customWidth="1"/>
    <col min="7436" max="7680" width="7.75" style="193"/>
    <col min="7681" max="7681" width="4.125" style="193" customWidth="1"/>
    <col min="7682" max="7682" width="5.375" style="193" customWidth="1"/>
    <col min="7683" max="7683" width="22.375" style="193" customWidth="1"/>
    <col min="7684" max="7684" width="15.125" style="193" customWidth="1"/>
    <col min="7685" max="7685" width="17.75" style="193" customWidth="1"/>
    <col min="7686" max="7686" width="19.375" style="193" customWidth="1"/>
    <col min="7687" max="7687" width="7.25" style="193" customWidth="1"/>
    <col min="7688" max="7688" width="6" style="193" customWidth="1"/>
    <col min="7689" max="7689" width="9.75" style="193" customWidth="1"/>
    <col min="7690" max="7690" width="11.125" style="193" customWidth="1"/>
    <col min="7691" max="7691" width="10.25" style="193" customWidth="1"/>
    <col min="7692" max="7936" width="7.75" style="193"/>
    <col min="7937" max="7937" width="4.125" style="193" customWidth="1"/>
    <col min="7938" max="7938" width="5.375" style="193" customWidth="1"/>
    <col min="7939" max="7939" width="22.375" style="193" customWidth="1"/>
    <col min="7940" max="7940" width="15.125" style="193" customWidth="1"/>
    <col min="7941" max="7941" width="17.75" style="193" customWidth="1"/>
    <col min="7942" max="7942" width="19.375" style="193" customWidth="1"/>
    <col min="7943" max="7943" width="7.25" style="193" customWidth="1"/>
    <col min="7944" max="7944" width="6" style="193" customWidth="1"/>
    <col min="7945" max="7945" width="9.75" style="193" customWidth="1"/>
    <col min="7946" max="7946" width="11.125" style="193" customWidth="1"/>
    <col min="7947" max="7947" width="10.25" style="193" customWidth="1"/>
    <col min="7948" max="8192" width="7.75" style="193"/>
    <col min="8193" max="8193" width="4.125" style="193" customWidth="1"/>
    <col min="8194" max="8194" width="5.375" style="193" customWidth="1"/>
    <col min="8195" max="8195" width="22.375" style="193" customWidth="1"/>
    <col min="8196" max="8196" width="15.125" style="193" customWidth="1"/>
    <col min="8197" max="8197" width="17.75" style="193" customWidth="1"/>
    <col min="8198" max="8198" width="19.375" style="193" customWidth="1"/>
    <col min="8199" max="8199" width="7.25" style="193" customWidth="1"/>
    <col min="8200" max="8200" width="6" style="193" customWidth="1"/>
    <col min="8201" max="8201" width="9.75" style="193" customWidth="1"/>
    <col min="8202" max="8202" width="11.125" style="193" customWidth="1"/>
    <col min="8203" max="8203" width="10.25" style="193" customWidth="1"/>
    <col min="8204" max="8448" width="7.75" style="193"/>
    <col min="8449" max="8449" width="4.125" style="193" customWidth="1"/>
    <col min="8450" max="8450" width="5.375" style="193" customWidth="1"/>
    <col min="8451" max="8451" width="22.375" style="193" customWidth="1"/>
    <col min="8452" max="8452" width="15.125" style="193" customWidth="1"/>
    <col min="8453" max="8453" width="17.75" style="193" customWidth="1"/>
    <col min="8454" max="8454" width="19.375" style="193" customWidth="1"/>
    <col min="8455" max="8455" width="7.25" style="193" customWidth="1"/>
    <col min="8456" max="8456" width="6" style="193" customWidth="1"/>
    <col min="8457" max="8457" width="9.75" style="193" customWidth="1"/>
    <col min="8458" max="8458" width="11.125" style="193" customWidth="1"/>
    <col min="8459" max="8459" width="10.25" style="193" customWidth="1"/>
    <col min="8460" max="8704" width="7.75" style="193"/>
    <col min="8705" max="8705" width="4.125" style="193" customWidth="1"/>
    <col min="8706" max="8706" width="5.375" style="193" customWidth="1"/>
    <col min="8707" max="8707" width="22.375" style="193" customWidth="1"/>
    <col min="8708" max="8708" width="15.125" style="193" customWidth="1"/>
    <col min="8709" max="8709" width="17.75" style="193" customWidth="1"/>
    <col min="8710" max="8710" width="19.375" style="193" customWidth="1"/>
    <col min="8711" max="8711" width="7.25" style="193" customWidth="1"/>
    <col min="8712" max="8712" width="6" style="193" customWidth="1"/>
    <col min="8713" max="8713" width="9.75" style="193" customWidth="1"/>
    <col min="8714" max="8714" width="11.125" style="193" customWidth="1"/>
    <col min="8715" max="8715" width="10.25" style="193" customWidth="1"/>
    <col min="8716" max="8960" width="7.75" style="193"/>
    <col min="8961" max="8961" width="4.125" style="193" customWidth="1"/>
    <col min="8962" max="8962" width="5.375" style="193" customWidth="1"/>
    <col min="8963" max="8963" width="22.375" style="193" customWidth="1"/>
    <col min="8964" max="8964" width="15.125" style="193" customWidth="1"/>
    <col min="8965" max="8965" width="17.75" style="193" customWidth="1"/>
    <col min="8966" max="8966" width="19.375" style="193" customWidth="1"/>
    <col min="8967" max="8967" width="7.25" style="193" customWidth="1"/>
    <col min="8968" max="8968" width="6" style="193" customWidth="1"/>
    <col min="8969" max="8969" width="9.75" style="193" customWidth="1"/>
    <col min="8970" max="8970" width="11.125" style="193" customWidth="1"/>
    <col min="8971" max="8971" width="10.25" style="193" customWidth="1"/>
    <col min="8972" max="9216" width="7.75" style="193"/>
    <col min="9217" max="9217" width="4.125" style="193" customWidth="1"/>
    <col min="9218" max="9218" width="5.375" style="193" customWidth="1"/>
    <col min="9219" max="9219" width="22.375" style="193" customWidth="1"/>
    <col min="9220" max="9220" width="15.125" style="193" customWidth="1"/>
    <col min="9221" max="9221" width="17.75" style="193" customWidth="1"/>
    <col min="9222" max="9222" width="19.375" style="193" customWidth="1"/>
    <col min="9223" max="9223" width="7.25" style="193" customWidth="1"/>
    <col min="9224" max="9224" width="6" style="193" customWidth="1"/>
    <col min="9225" max="9225" width="9.75" style="193" customWidth="1"/>
    <col min="9226" max="9226" width="11.125" style="193" customWidth="1"/>
    <col min="9227" max="9227" width="10.25" style="193" customWidth="1"/>
    <col min="9228" max="9472" width="7.75" style="193"/>
    <col min="9473" max="9473" width="4.125" style="193" customWidth="1"/>
    <col min="9474" max="9474" width="5.375" style="193" customWidth="1"/>
    <col min="9475" max="9475" width="22.375" style="193" customWidth="1"/>
    <col min="9476" max="9476" width="15.125" style="193" customWidth="1"/>
    <col min="9477" max="9477" width="17.75" style="193" customWidth="1"/>
    <col min="9478" max="9478" width="19.375" style="193" customWidth="1"/>
    <col min="9479" max="9479" width="7.25" style="193" customWidth="1"/>
    <col min="9480" max="9480" width="6" style="193" customWidth="1"/>
    <col min="9481" max="9481" width="9.75" style="193" customWidth="1"/>
    <col min="9482" max="9482" width="11.125" style="193" customWidth="1"/>
    <col min="9483" max="9483" width="10.25" style="193" customWidth="1"/>
    <col min="9484" max="9728" width="7.75" style="193"/>
    <col min="9729" max="9729" width="4.125" style="193" customWidth="1"/>
    <col min="9730" max="9730" width="5.375" style="193" customWidth="1"/>
    <col min="9731" max="9731" width="22.375" style="193" customWidth="1"/>
    <col min="9732" max="9732" width="15.125" style="193" customWidth="1"/>
    <col min="9733" max="9733" width="17.75" style="193" customWidth="1"/>
    <col min="9734" max="9734" width="19.375" style="193" customWidth="1"/>
    <col min="9735" max="9735" width="7.25" style="193" customWidth="1"/>
    <col min="9736" max="9736" width="6" style="193" customWidth="1"/>
    <col min="9737" max="9737" width="9.75" style="193" customWidth="1"/>
    <col min="9738" max="9738" width="11.125" style="193" customWidth="1"/>
    <col min="9739" max="9739" width="10.25" style="193" customWidth="1"/>
    <col min="9740" max="9984" width="7.75" style="193"/>
    <col min="9985" max="9985" width="4.125" style="193" customWidth="1"/>
    <col min="9986" max="9986" width="5.375" style="193" customWidth="1"/>
    <col min="9987" max="9987" width="22.375" style="193" customWidth="1"/>
    <col min="9988" max="9988" width="15.125" style="193" customWidth="1"/>
    <col min="9989" max="9989" width="17.75" style="193" customWidth="1"/>
    <col min="9990" max="9990" width="19.375" style="193" customWidth="1"/>
    <col min="9991" max="9991" width="7.25" style="193" customWidth="1"/>
    <col min="9992" max="9992" width="6" style="193" customWidth="1"/>
    <col min="9993" max="9993" width="9.75" style="193" customWidth="1"/>
    <col min="9994" max="9994" width="11.125" style="193" customWidth="1"/>
    <col min="9995" max="9995" width="10.25" style="193" customWidth="1"/>
    <col min="9996" max="10240" width="7.75" style="193"/>
    <col min="10241" max="10241" width="4.125" style="193" customWidth="1"/>
    <col min="10242" max="10242" width="5.375" style="193" customWidth="1"/>
    <col min="10243" max="10243" width="22.375" style="193" customWidth="1"/>
    <col min="10244" max="10244" width="15.125" style="193" customWidth="1"/>
    <col min="10245" max="10245" width="17.75" style="193" customWidth="1"/>
    <col min="10246" max="10246" width="19.375" style="193" customWidth="1"/>
    <col min="10247" max="10247" width="7.25" style="193" customWidth="1"/>
    <col min="10248" max="10248" width="6" style="193" customWidth="1"/>
    <col min="10249" max="10249" width="9.75" style="193" customWidth="1"/>
    <col min="10250" max="10250" width="11.125" style="193" customWidth="1"/>
    <col min="10251" max="10251" width="10.25" style="193" customWidth="1"/>
    <col min="10252" max="10496" width="7.75" style="193"/>
    <col min="10497" max="10497" width="4.125" style="193" customWidth="1"/>
    <col min="10498" max="10498" width="5.375" style="193" customWidth="1"/>
    <col min="10499" max="10499" width="22.375" style="193" customWidth="1"/>
    <col min="10500" max="10500" width="15.125" style="193" customWidth="1"/>
    <col min="10501" max="10501" width="17.75" style="193" customWidth="1"/>
    <col min="10502" max="10502" width="19.375" style="193" customWidth="1"/>
    <col min="10503" max="10503" width="7.25" style="193" customWidth="1"/>
    <col min="10504" max="10504" width="6" style="193" customWidth="1"/>
    <col min="10505" max="10505" width="9.75" style="193" customWidth="1"/>
    <col min="10506" max="10506" width="11.125" style="193" customWidth="1"/>
    <col min="10507" max="10507" width="10.25" style="193" customWidth="1"/>
    <col min="10508" max="10752" width="7.75" style="193"/>
    <col min="10753" max="10753" width="4.125" style="193" customWidth="1"/>
    <col min="10754" max="10754" width="5.375" style="193" customWidth="1"/>
    <col min="10755" max="10755" width="22.375" style="193" customWidth="1"/>
    <col min="10756" max="10756" width="15.125" style="193" customWidth="1"/>
    <col min="10757" max="10757" width="17.75" style="193" customWidth="1"/>
    <col min="10758" max="10758" width="19.375" style="193" customWidth="1"/>
    <col min="10759" max="10759" width="7.25" style="193" customWidth="1"/>
    <col min="10760" max="10760" width="6" style="193" customWidth="1"/>
    <col min="10761" max="10761" width="9.75" style="193" customWidth="1"/>
    <col min="10762" max="10762" width="11.125" style="193" customWidth="1"/>
    <col min="10763" max="10763" width="10.25" style="193" customWidth="1"/>
    <col min="10764" max="11008" width="7.75" style="193"/>
    <col min="11009" max="11009" width="4.125" style="193" customWidth="1"/>
    <col min="11010" max="11010" width="5.375" style="193" customWidth="1"/>
    <col min="11011" max="11011" width="22.375" style="193" customWidth="1"/>
    <col min="11012" max="11012" width="15.125" style="193" customWidth="1"/>
    <col min="11013" max="11013" width="17.75" style="193" customWidth="1"/>
    <col min="11014" max="11014" width="19.375" style="193" customWidth="1"/>
    <col min="11015" max="11015" width="7.25" style="193" customWidth="1"/>
    <col min="11016" max="11016" width="6" style="193" customWidth="1"/>
    <col min="11017" max="11017" width="9.75" style="193" customWidth="1"/>
    <col min="11018" max="11018" width="11.125" style="193" customWidth="1"/>
    <col min="11019" max="11019" width="10.25" style="193" customWidth="1"/>
    <col min="11020" max="11264" width="7.75" style="193"/>
    <col min="11265" max="11265" width="4.125" style="193" customWidth="1"/>
    <col min="11266" max="11266" width="5.375" style="193" customWidth="1"/>
    <col min="11267" max="11267" width="22.375" style="193" customWidth="1"/>
    <col min="11268" max="11268" width="15.125" style="193" customWidth="1"/>
    <col min="11269" max="11269" width="17.75" style="193" customWidth="1"/>
    <col min="11270" max="11270" width="19.375" style="193" customWidth="1"/>
    <col min="11271" max="11271" width="7.25" style="193" customWidth="1"/>
    <col min="11272" max="11272" width="6" style="193" customWidth="1"/>
    <col min="11273" max="11273" width="9.75" style="193" customWidth="1"/>
    <col min="11274" max="11274" width="11.125" style="193" customWidth="1"/>
    <col min="11275" max="11275" width="10.25" style="193" customWidth="1"/>
    <col min="11276" max="11520" width="7.75" style="193"/>
    <col min="11521" max="11521" width="4.125" style="193" customWidth="1"/>
    <col min="11522" max="11522" width="5.375" style="193" customWidth="1"/>
    <col min="11523" max="11523" width="22.375" style="193" customWidth="1"/>
    <col min="11524" max="11524" width="15.125" style="193" customWidth="1"/>
    <col min="11525" max="11525" width="17.75" style="193" customWidth="1"/>
    <col min="11526" max="11526" width="19.375" style="193" customWidth="1"/>
    <col min="11527" max="11527" width="7.25" style="193" customWidth="1"/>
    <col min="11528" max="11528" width="6" style="193" customWidth="1"/>
    <col min="11529" max="11529" width="9.75" style="193" customWidth="1"/>
    <col min="11530" max="11530" width="11.125" style="193" customWidth="1"/>
    <col min="11531" max="11531" width="10.25" style="193" customWidth="1"/>
    <col min="11532" max="11776" width="7.75" style="193"/>
    <col min="11777" max="11777" width="4.125" style="193" customWidth="1"/>
    <col min="11778" max="11778" width="5.375" style="193" customWidth="1"/>
    <col min="11779" max="11779" width="22.375" style="193" customWidth="1"/>
    <col min="11780" max="11780" width="15.125" style="193" customWidth="1"/>
    <col min="11781" max="11781" width="17.75" style="193" customWidth="1"/>
    <col min="11782" max="11782" width="19.375" style="193" customWidth="1"/>
    <col min="11783" max="11783" width="7.25" style="193" customWidth="1"/>
    <col min="11784" max="11784" width="6" style="193" customWidth="1"/>
    <col min="11785" max="11785" width="9.75" style="193" customWidth="1"/>
    <col min="11786" max="11786" width="11.125" style="193" customWidth="1"/>
    <col min="11787" max="11787" width="10.25" style="193" customWidth="1"/>
    <col min="11788" max="12032" width="7.75" style="193"/>
    <col min="12033" max="12033" width="4.125" style="193" customWidth="1"/>
    <col min="12034" max="12034" width="5.375" style="193" customWidth="1"/>
    <col min="12035" max="12035" width="22.375" style="193" customWidth="1"/>
    <col min="12036" max="12036" width="15.125" style="193" customWidth="1"/>
    <col min="12037" max="12037" width="17.75" style="193" customWidth="1"/>
    <col min="12038" max="12038" width="19.375" style="193" customWidth="1"/>
    <col min="12039" max="12039" width="7.25" style="193" customWidth="1"/>
    <col min="12040" max="12040" width="6" style="193" customWidth="1"/>
    <col min="12041" max="12041" width="9.75" style="193" customWidth="1"/>
    <col min="12042" max="12042" width="11.125" style="193" customWidth="1"/>
    <col min="12043" max="12043" width="10.25" style="193" customWidth="1"/>
    <col min="12044" max="12288" width="7.75" style="193"/>
    <col min="12289" max="12289" width="4.125" style="193" customWidth="1"/>
    <col min="12290" max="12290" width="5.375" style="193" customWidth="1"/>
    <col min="12291" max="12291" width="22.375" style="193" customWidth="1"/>
    <col min="12292" max="12292" width="15.125" style="193" customWidth="1"/>
    <col min="12293" max="12293" width="17.75" style="193" customWidth="1"/>
    <col min="12294" max="12294" width="19.375" style="193" customWidth="1"/>
    <col min="12295" max="12295" width="7.25" style="193" customWidth="1"/>
    <col min="12296" max="12296" width="6" style="193" customWidth="1"/>
    <col min="12297" max="12297" width="9.75" style="193" customWidth="1"/>
    <col min="12298" max="12298" width="11.125" style="193" customWidth="1"/>
    <col min="12299" max="12299" width="10.25" style="193" customWidth="1"/>
    <col min="12300" max="12544" width="7.75" style="193"/>
    <col min="12545" max="12545" width="4.125" style="193" customWidth="1"/>
    <col min="12546" max="12546" width="5.375" style="193" customWidth="1"/>
    <col min="12547" max="12547" width="22.375" style="193" customWidth="1"/>
    <col min="12548" max="12548" width="15.125" style="193" customWidth="1"/>
    <col min="12549" max="12549" width="17.75" style="193" customWidth="1"/>
    <col min="12550" max="12550" width="19.375" style="193" customWidth="1"/>
    <col min="12551" max="12551" width="7.25" style="193" customWidth="1"/>
    <col min="12552" max="12552" width="6" style="193" customWidth="1"/>
    <col min="12553" max="12553" width="9.75" style="193" customWidth="1"/>
    <col min="12554" max="12554" width="11.125" style="193" customWidth="1"/>
    <col min="12555" max="12555" width="10.25" style="193" customWidth="1"/>
    <col min="12556" max="12800" width="7.75" style="193"/>
    <col min="12801" max="12801" width="4.125" style="193" customWidth="1"/>
    <col min="12802" max="12802" width="5.375" style="193" customWidth="1"/>
    <col min="12803" max="12803" width="22.375" style="193" customWidth="1"/>
    <col min="12804" max="12804" width="15.125" style="193" customWidth="1"/>
    <col min="12805" max="12805" width="17.75" style="193" customWidth="1"/>
    <col min="12806" max="12806" width="19.375" style="193" customWidth="1"/>
    <col min="12807" max="12807" width="7.25" style="193" customWidth="1"/>
    <col min="12808" max="12808" width="6" style="193" customWidth="1"/>
    <col min="12809" max="12809" width="9.75" style="193" customWidth="1"/>
    <col min="12810" max="12810" width="11.125" style="193" customWidth="1"/>
    <col min="12811" max="12811" width="10.25" style="193" customWidth="1"/>
    <col min="12812" max="13056" width="7.75" style="193"/>
    <col min="13057" max="13057" width="4.125" style="193" customWidth="1"/>
    <col min="13058" max="13058" width="5.375" style="193" customWidth="1"/>
    <col min="13059" max="13059" width="22.375" style="193" customWidth="1"/>
    <col min="13060" max="13060" width="15.125" style="193" customWidth="1"/>
    <col min="13061" max="13061" width="17.75" style="193" customWidth="1"/>
    <col min="13062" max="13062" width="19.375" style="193" customWidth="1"/>
    <col min="13063" max="13063" width="7.25" style="193" customWidth="1"/>
    <col min="13064" max="13064" width="6" style="193" customWidth="1"/>
    <col min="13065" max="13065" width="9.75" style="193" customWidth="1"/>
    <col min="13066" max="13066" width="11.125" style="193" customWidth="1"/>
    <col min="13067" max="13067" width="10.25" style="193" customWidth="1"/>
    <col min="13068" max="13312" width="7.75" style="193"/>
    <col min="13313" max="13313" width="4.125" style="193" customWidth="1"/>
    <col min="13314" max="13314" width="5.375" style="193" customWidth="1"/>
    <col min="13315" max="13315" width="22.375" style="193" customWidth="1"/>
    <col min="13316" max="13316" width="15.125" style="193" customWidth="1"/>
    <col min="13317" max="13317" width="17.75" style="193" customWidth="1"/>
    <col min="13318" max="13318" width="19.375" style="193" customWidth="1"/>
    <col min="13319" max="13319" width="7.25" style="193" customWidth="1"/>
    <col min="13320" max="13320" width="6" style="193" customWidth="1"/>
    <col min="13321" max="13321" width="9.75" style="193" customWidth="1"/>
    <col min="13322" max="13322" width="11.125" style="193" customWidth="1"/>
    <col min="13323" max="13323" width="10.25" style="193" customWidth="1"/>
    <col min="13324" max="13568" width="7.75" style="193"/>
    <col min="13569" max="13569" width="4.125" style="193" customWidth="1"/>
    <col min="13570" max="13570" width="5.375" style="193" customWidth="1"/>
    <col min="13571" max="13571" width="22.375" style="193" customWidth="1"/>
    <col min="13572" max="13572" width="15.125" style="193" customWidth="1"/>
    <col min="13573" max="13573" width="17.75" style="193" customWidth="1"/>
    <col min="13574" max="13574" width="19.375" style="193" customWidth="1"/>
    <col min="13575" max="13575" width="7.25" style="193" customWidth="1"/>
    <col min="13576" max="13576" width="6" style="193" customWidth="1"/>
    <col min="13577" max="13577" width="9.75" style="193" customWidth="1"/>
    <col min="13578" max="13578" width="11.125" style="193" customWidth="1"/>
    <col min="13579" max="13579" width="10.25" style="193" customWidth="1"/>
    <col min="13580" max="13824" width="7.75" style="193"/>
    <col min="13825" max="13825" width="4.125" style="193" customWidth="1"/>
    <col min="13826" max="13826" width="5.375" style="193" customWidth="1"/>
    <col min="13827" max="13827" width="22.375" style="193" customWidth="1"/>
    <col min="13828" max="13828" width="15.125" style="193" customWidth="1"/>
    <col min="13829" max="13829" width="17.75" style="193" customWidth="1"/>
    <col min="13830" max="13830" width="19.375" style="193" customWidth="1"/>
    <col min="13831" max="13831" width="7.25" style="193" customWidth="1"/>
    <col min="13832" max="13832" width="6" style="193" customWidth="1"/>
    <col min="13833" max="13833" width="9.75" style="193" customWidth="1"/>
    <col min="13834" max="13834" width="11.125" style="193" customWidth="1"/>
    <col min="13835" max="13835" width="10.25" style="193" customWidth="1"/>
    <col min="13836" max="14080" width="7.75" style="193"/>
    <col min="14081" max="14081" width="4.125" style="193" customWidth="1"/>
    <col min="14082" max="14082" width="5.375" style="193" customWidth="1"/>
    <col min="14083" max="14083" width="22.375" style="193" customWidth="1"/>
    <col min="14084" max="14084" width="15.125" style="193" customWidth="1"/>
    <col min="14085" max="14085" width="17.75" style="193" customWidth="1"/>
    <col min="14086" max="14086" width="19.375" style="193" customWidth="1"/>
    <col min="14087" max="14087" width="7.25" style="193" customWidth="1"/>
    <col min="14088" max="14088" width="6" style="193" customWidth="1"/>
    <col min="14089" max="14089" width="9.75" style="193" customWidth="1"/>
    <col min="14090" max="14090" width="11.125" style="193" customWidth="1"/>
    <col min="14091" max="14091" width="10.25" style="193" customWidth="1"/>
    <col min="14092" max="14336" width="7.75" style="193"/>
    <col min="14337" max="14337" width="4.125" style="193" customWidth="1"/>
    <col min="14338" max="14338" width="5.375" style="193" customWidth="1"/>
    <col min="14339" max="14339" width="22.375" style="193" customWidth="1"/>
    <col min="14340" max="14340" width="15.125" style="193" customWidth="1"/>
    <col min="14341" max="14341" width="17.75" style="193" customWidth="1"/>
    <col min="14342" max="14342" width="19.375" style="193" customWidth="1"/>
    <col min="14343" max="14343" width="7.25" style="193" customWidth="1"/>
    <col min="14344" max="14344" width="6" style="193" customWidth="1"/>
    <col min="14345" max="14345" width="9.75" style="193" customWidth="1"/>
    <col min="14346" max="14346" width="11.125" style="193" customWidth="1"/>
    <col min="14347" max="14347" width="10.25" style="193" customWidth="1"/>
    <col min="14348" max="14592" width="7.75" style="193"/>
    <col min="14593" max="14593" width="4.125" style="193" customWidth="1"/>
    <col min="14594" max="14594" width="5.375" style="193" customWidth="1"/>
    <col min="14595" max="14595" width="22.375" style="193" customWidth="1"/>
    <col min="14596" max="14596" width="15.125" style="193" customWidth="1"/>
    <col min="14597" max="14597" width="17.75" style="193" customWidth="1"/>
    <col min="14598" max="14598" width="19.375" style="193" customWidth="1"/>
    <col min="14599" max="14599" width="7.25" style="193" customWidth="1"/>
    <col min="14600" max="14600" width="6" style="193" customWidth="1"/>
    <col min="14601" max="14601" width="9.75" style="193" customWidth="1"/>
    <col min="14602" max="14602" width="11.125" style="193" customWidth="1"/>
    <col min="14603" max="14603" width="10.25" style="193" customWidth="1"/>
    <col min="14604" max="14848" width="7.75" style="193"/>
    <col min="14849" max="14849" width="4.125" style="193" customWidth="1"/>
    <col min="14850" max="14850" width="5.375" style="193" customWidth="1"/>
    <col min="14851" max="14851" width="22.375" style="193" customWidth="1"/>
    <col min="14852" max="14852" width="15.125" style="193" customWidth="1"/>
    <col min="14853" max="14853" width="17.75" style="193" customWidth="1"/>
    <col min="14854" max="14854" width="19.375" style="193" customWidth="1"/>
    <col min="14855" max="14855" width="7.25" style="193" customWidth="1"/>
    <col min="14856" max="14856" width="6" style="193" customWidth="1"/>
    <col min="14857" max="14857" width="9.75" style="193" customWidth="1"/>
    <col min="14858" max="14858" width="11.125" style="193" customWidth="1"/>
    <col min="14859" max="14859" width="10.25" style="193" customWidth="1"/>
    <col min="14860" max="15104" width="7.75" style="193"/>
    <col min="15105" max="15105" width="4.125" style="193" customWidth="1"/>
    <col min="15106" max="15106" width="5.375" style="193" customWidth="1"/>
    <col min="15107" max="15107" width="22.375" style="193" customWidth="1"/>
    <col min="15108" max="15108" width="15.125" style="193" customWidth="1"/>
    <col min="15109" max="15109" width="17.75" style="193" customWidth="1"/>
    <col min="15110" max="15110" width="19.375" style="193" customWidth="1"/>
    <col min="15111" max="15111" width="7.25" style="193" customWidth="1"/>
    <col min="15112" max="15112" width="6" style="193" customWidth="1"/>
    <col min="15113" max="15113" width="9.75" style="193" customWidth="1"/>
    <col min="15114" max="15114" width="11.125" style="193" customWidth="1"/>
    <col min="15115" max="15115" width="10.25" style="193" customWidth="1"/>
    <col min="15116" max="15360" width="7.75" style="193"/>
    <col min="15361" max="15361" width="4.125" style="193" customWidth="1"/>
    <col min="15362" max="15362" width="5.375" style="193" customWidth="1"/>
    <col min="15363" max="15363" width="22.375" style="193" customWidth="1"/>
    <col min="15364" max="15364" width="15.125" style="193" customWidth="1"/>
    <col min="15365" max="15365" width="17.75" style="193" customWidth="1"/>
    <col min="15366" max="15366" width="19.375" style="193" customWidth="1"/>
    <col min="15367" max="15367" width="7.25" style="193" customWidth="1"/>
    <col min="15368" max="15368" width="6" style="193" customWidth="1"/>
    <col min="15369" max="15369" width="9.75" style="193" customWidth="1"/>
    <col min="15370" max="15370" width="11.125" style="193" customWidth="1"/>
    <col min="15371" max="15371" width="10.25" style="193" customWidth="1"/>
    <col min="15372" max="15616" width="7.75" style="193"/>
    <col min="15617" max="15617" width="4.125" style="193" customWidth="1"/>
    <col min="15618" max="15618" width="5.375" style="193" customWidth="1"/>
    <col min="15619" max="15619" width="22.375" style="193" customWidth="1"/>
    <col min="15620" max="15620" width="15.125" style="193" customWidth="1"/>
    <col min="15621" max="15621" width="17.75" style="193" customWidth="1"/>
    <col min="15622" max="15622" width="19.375" style="193" customWidth="1"/>
    <col min="15623" max="15623" width="7.25" style="193" customWidth="1"/>
    <col min="15624" max="15624" width="6" style="193" customWidth="1"/>
    <col min="15625" max="15625" width="9.75" style="193" customWidth="1"/>
    <col min="15626" max="15626" width="11.125" style="193" customWidth="1"/>
    <col min="15627" max="15627" width="10.25" style="193" customWidth="1"/>
    <col min="15628" max="15872" width="7.75" style="193"/>
    <col min="15873" max="15873" width="4.125" style="193" customWidth="1"/>
    <col min="15874" max="15874" width="5.375" style="193" customWidth="1"/>
    <col min="15875" max="15875" width="22.375" style="193" customWidth="1"/>
    <col min="15876" max="15876" width="15.125" style="193" customWidth="1"/>
    <col min="15877" max="15877" width="17.75" style="193" customWidth="1"/>
    <col min="15878" max="15878" width="19.375" style="193" customWidth="1"/>
    <col min="15879" max="15879" width="7.25" style="193" customWidth="1"/>
    <col min="15880" max="15880" width="6" style="193" customWidth="1"/>
    <col min="15881" max="15881" width="9.75" style="193" customWidth="1"/>
    <col min="15882" max="15882" width="11.125" style="193" customWidth="1"/>
    <col min="15883" max="15883" width="10.25" style="193" customWidth="1"/>
    <col min="15884" max="16128" width="7.75" style="193"/>
    <col min="16129" max="16129" width="4.125" style="193" customWidth="1"/>
    <col min="16130" max="16130" width="5.375" style="193" customWidth="1"/>
    <col min="16131" max="16131" width="22.375" style="193" customWidth="1"/>
    <col min="16132" max="16132" width="15.125" style="193" customWidth="1"/>
    <col min="16133" max="16133" width="17.75" style="193" customWidth="1"/>
    <col min="16134" max="16134" width="19.375" style="193" customWidth="1"/>
    <col min="16135" max="16135" width="7.25" style="193" customWidth="1"/>
    <col min="16136" max="16136" width="6" style="193" customWidth="1"/>
    <col min="16137" max="16137" width="9.75" style="193" customWidth="1"/>
    <col min="16138" max="16138" width="11.125" style="193" customWidth="1"/>
    <col min="16139" max="16139" width="10.25" style="193" customWidth="1"/>
    <col min="16140" max="16384" width="7.75" style="193"/>
  </cols>
  <sheetData>
    <row r="1" spans="1:11" ht="35.1" customHeight="1">
      <c r="A1" s="249" t="s">
        <v>592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s="199" customFormat="1" ht="43.15" customHeight="1">
      <c r="A2" s="194" t="s">
        <v>585</v>
      </c>
      <c r="B2" s="195" t="s">
        <v>577</v>
      </c>
      <c r="C2" s="196" t="s">
        <v>578</v>
      </c>
      <c r="D2" s="196" t="s">
        <v>579</v>
      </c>
      <c r="E2" s="196" t="s">
        <v>580</v>
      </c>
      <c r="F2" s="196" t="s">
        <v>581</v>
      </c>
      <c r="G2" s="196" t="s">
        <v>582</v>
      </c>
      <c r="H2" s="197" t="s">
        <v>593</v>
      </c>
      <c r="I2" s="197" t="s">
        <v>594</v>
      </c>
      <c r="J2" s="198" t="s">
        <v>595</v>
      </c>
      <c r="K2" s="186" t="s">
        <v>570</v>
      </c>
    </row>
    <row r="3" spans="1:11" ht="24.95" customHeight="1">
      <c r="A3" s="187">
        <v>1</v>
      </c>
      <c r="B3" s="188" t="s">
        <v>596</v>
      </c>
      <c r="C3" s="189" t="s">
        <v>597</v>
      </c>
      <c r="D3" s="189" t="s">
        <v>583</v>
      </c>
      <c r="E3" s="200" t="s">
        <v>598</v>
      </c>
      <c r="F3" s="200" t="s">
        <v>598</v>
      </c>
      <c r="G3" s="189" t="s">
        <v>599</v>
      </c>
      <c r="H3" s="188">
        <v>1</v>
      </c>
      <c r="I3" s="190">
        <v>50000</v>
      </c>
      <c r="J3" s="190">
        <f>H3*I3</f>
        <v>50000</v>
      </c>
      <c r="K3" s="189"/>
    </row>
    <row r="4" spans="1:11" ht="24.95" customHeight="1">
      <c r="A4" s="201">
        <v>1</v>
      </c>
      <c r="B4" s="202" t="s">
        <v>596</v>
      </c>
      <c r="C4" s="191" t="s">
        <v>597</v>
      </c>
      <c r="D4" s="191" t="s">
        <v>583</v>
      </c>
      <c r="E4" s="203" t="s">
        <v>600</v>
      </c>
      <c r="F4" s="203" t="s">
        <v>600</v>
      </c>
      <c r="G4" s="191" t="s">
        <v>599</v>
      </c>
      <c r="H4" s="202">
        <v>1</v>
      </c>
      <c r="I4" s="204">
        <v>100000</v>
      </c>
      <c r="J4" s="204">
        <f t="shared" ref="J4:J16" si="0">H4*I4</f>
        <v>100000</v>
      </c>
      <c r="K4" s="191"/>
    </row>
    <row r="5" spans="1:11" ht="24.95" customHeight="1">
      <c r="A5" s="201">
        <v>1</v>
      </c>
      <c r="B5" s="202" t="s">
        <v>596</v>
      </c>
      <c r="C5" s="191" t="s">
        <v>597</v>
      </c>
      <c r="D5" s="191" t="s">
        <v>583</v>
      </c>
      <c r="E5" s="203" t="s">
        <v>601</v>
      </c>
      <c r="F5" s="191" t="s">
        <v>602</v>
      </c>
      <c r="G5" s="191"/>
      <c r="H5" s="202">
        <v>52</v>
      </c>
      <c r="I5" s="204">
        <v>7350</v>
      </c>
      <c r="J5" s="204">
        <f t="shared" si="0"/>
        <v>382200</v>
      </c>
      <c r="K5" s="191"/>
    </row>
    <row r="6" spans="1:11" ht="24.95" customHeight="1">
      <c r="A6" s="201">
        <v>2</v>
      </c>
      <c r="B6" s="202" t="s">
        <v>596</v>
      </c>
      <c r="C6" s="191" t="s">
        <v>603</v>
      </c>
      <c r="D6" s="191" t="s">
        <v>583</v>
      </c>
      <c r="E6" s="203" t="s">
        <v>604</v>
      </c>
      <c r="F6" s="203" t="s">
        <v>605</v>
      </c>
      <c r="G6" s="191" t="s">
        <v>599</v>
      </c>
      <c r="H6" s="202">
        <v>400</v>
      </c>
      <c r="I6" s="204">
        <v>300</v>
      </c>
      <c r="J6" s="204">
        <f t="shared" si="0"/>
        <v>120000</v>
      </c>
      <c r="K6" s="191"/>
    </row>
    <row r="7" spans="1:11" ht="24.95" customHeight="1">
      <c r="A7" s="187">
        <v>3</v>
      </c>
      <c r="B7" s="188" t="s">
        <v>596</v>
      </c>
      <c r="C7" s="189" t="s">
        <v>606</v>
      </c>
      <c r="D7" s="189" t="s">
        <v>583</v>
      </c>
      <c r="E7" s="200" t="s">
        <v>598</v>
      </c>
      <c r="F7" s="200" t="s">
        <v>598</v>
      </c>
      <c r="G7" s="189" t="s">
        <v>599</v>
      </c>
      <c r="H7" s="188">
        <v>1</v>
      </c>
      <c r="I7" s="190">
        <v>100000</v>
      </c>
      <c r="J7" s="190">
        <f t="shared" si="0"/>
        <v>100000</v>
      </c>
      <c r="K7" s="189"/>
    </row>
    <row r="8" spans="1:11" ht="24.95" customHeight="1">
      <c r="A8" s="201">
        <v>3</v>
      </c>
      <c r="B8" s="202" t="s">
        <v>596</v>
      </c>
      <c r="C8" s="191" t="s">
        <v>606</v>
      </c>
      <c r="D8" s="191" t="s">
        <v>583</v>
      </c>
      <c r="E8" s="203" t="s">
        <v>600</v>
      </c>
      <c r="F8" s="203" t="s">
        <v>600</v>
      </c>
      <c r="G8" s="191" t="s">
        <v>599</v>
      </c>
      <c r="H8" s="202">
        <v>1</v>
      </c>
      <c r="I8" s="204">
        <v>300000</v>
      </c>
      <c r="J8" s="204">
        <f t="shared" si="0"/>
        <v>300000</v>
      </c>
      <c r="K8" s="191"/>
    </row>
    <row r="9" spans="1:11" ht="24.95" customHeight="1">
      <c r="A9" s="201">
        <v>3</v>
      </c>
      <c r="B9" s="202" t="s">
        <v>596</v>
      </c>
      <c r="C9" s="191" t="s">
        <v>606</v>
      </c>
      <c r="D9" s="191" t="s">
        <v>583</v>
      </c>
      <c r="E9" s="191" t="s">
        <v>586</v>
      </c>
      <c r="F9" s="191" t="s">
        <v>587</v>
      </c>
      <c r="G9" s="191" t="s">
        <v>599</v>
      </c>
      <c r="H9" s="202">
        <v>45</v>
      </c>
      <c r="I9" s="204">
        <v>4500</v>
      </c>
      <c r="J9" s="204">
        <f t="shared" si="0"/>
        <v>202500</v>
      </c>
      <c r="K9" s="191"/>
    </row>
    <row r="10" spans="1:11" ht="24.95" customHeight="1">
      <c r="A10" s="201">
        <v>4</v>
      </c>
      <c r="B10" s="205" t="s">
        <v>596</v>
      </c>
      <c r="C10" s="206" t="s">
        <v>607</v>
      </c>
      <c r="D10" s="207" t="s">
        <v>583</v>
      </c>
      <c r="E10" s="192" t="s">
        <v>590</v>
      </c>
      <c r="F10" s="192" t="s">
        <v>608</v>
      </c>
      <c r="G10" s="207" t="s">
        <v>599</v>
      </c>
      <c r="H10" s="208">
        <v>10</v>
      </c>
      <c r="I10" s="209">
        <v>7350</v>
      </c>
      <c r="J10" s="204">
        <f t="shared" si="0"/>
        <v>73500</v>
      </c>
      <c r="K10" s="210" t="s">
        <v>609</v>
      </c>
    </row>
    <row r="11" spans="1:11" ht="24.95" customHeight="1">
      <c r="A11" s="201">
        <v>4</v>
      </c>
      <c r="B11" s="202" t="s">
        <v>596</v>
      </c>
      <c r="C11" s="211" t="s">
        <v>607</v>
      </c>
      <c r="D11" s="192" t="s">
        <v>583</v>
      </c>
      <c r="E11" s="192" t="s">
        <v>588</v>
      </c>
      <c r="F11" s="192" t="s">
        <v>610</v>
      </c>
      <c r="G11" s="192" t="s">
        <v>599</v>
      </c>
      <c r="H11" s="212">
        <v>1</v>
      </c>
      <c r="I11" s="213">
        <v>100000</v>
      </c>
      <c r="J11" s="204">
        <f t="shared" si="0"/>
        <v>100000</v>
      </c>
      <c r="K11" s="214" t="s">
        <v>609</v>
      </c>
    </row>
    <row r="12" spans="1:11" ht="24.95" customHeight="1">
      <c r="A12" s="201">
        <v>5</v>
      </c>
      <c r="B12" s="202" t="s">
        <v>596</v>
      </c>
      <c r="C12" s="211" t="s">
        <v>611</v>
      </c>
      <c r="D12" s="192" t="s">
        <v>583</v>
      </c>
      <c r="E12" s="192" t="s">
        <v>612</v>
      </c>
      <c r="F12" s="192" t="s">
        <v>612</v>
      </c>
      <c r="G12" s="215" t="s">
        <v>613</v>
      </c>
      <c r="H12" s="212">
        <v>1</v>
      </c>
      <c r="I12" s="213">
        <v>100000</v>
      </c>
      <c r="J12" s="204">
        <f t="shared" si="0"/>
        <v>100000</v>
      </c>
      <c r="K12" s="214" t="s">
        <v>614</v>
      </c>
    </row>
    <row r="13" spans="1:11" ht="24.95" customHeight="1">
      <c r="A13" s="201">
        <v>5</v>
      </c>
      <c r="B13" s="202" t="s">
        <v>596</v>
      </c>
      <c r="C13" s="211" t="s">
        <v>611</v>
      </c>
      <c r="D13" s="192" t="s">
        <v>583</v>
      </c>
      <c r="E13" s="191" t="s">
        <v>589</v>
      </c>
      <c r="F13" s="192" t="s">
        <v>615</v>
      </c>
      <c r="G13" s="192" t="s">
        <v>599</v>
      </c>
      <c r="H13" s="212">
        <v>6</v>
      </c>
      <c r="I13" s="213">
        <v>10000</v>
      </c>
      <c r="J13" s="204">
        <f t="shared" si="0"/>
        <v>60000</v>
      </c>
      <c r="K13" s="214" t="s">
        <v>616</v>
      </c>
    </row>
    <row r="14" spans="1:11" ht="24.95" customHeight="1">
      <c r="A14" s="201">
        <v>5</v>
      </c>
      <c r="B14" s="202" t="s">
        <v>596</v>
      </c>
      <c r="C14" s="211" t="s">
        <v>611</v>
      </c>
      <c r="D14" s="192" t="s">
        <v>583</v>
      </c>
      <c r="E14" s="192" t="s">
        <v>588</v>
      </c>
      <c r="F14" s="192" t="s">
        <v>610</v>
      </c>
      <c r="G14" s="192"/>
      <c r="H14" s="212">
        <v>1</v>
      </c>
      <c r="I14" s="213">
        <v>100000</v>
      </c>
      <c r="J14" s="204">
        <f t="shared" si="0"/>
        <v>100000</v>
      </c>
      <c r="K14" s="214" t="s">
        <v>616</v>
      </c>
    </row>
    <row r="15" spans="1:11" ht="24.95" customHeight="1">
      <c r="A15" s="201">
        <v>6</v>
      </c>
      <c r="B15" s="202" t="s">
        <v>596</v>
      </c>
      <c r="C15" s="211" t="s">
        <v>617</v>
      </c>
      <c r="D15" s="192" t="s">
        <v>583</v>
      </c>
      <c r="E15" s="192" t="s">
        <v>618</v>
      </c>
      <c r="F15" s="192" t="s">
        <v>618</v>
      </c>
      <c r="G15" s="192"/>
      <c r="H15" s="212">
        <v>1</v>
      </c>
      <c r="I15" s="213">
        <v>100000</v>
      </c>
      <c r="J15" s="204">
        <f t="shared" si="0"/>
        <v>100000</v>
      </c>
      <c r="K15" s="214" t="s">
        <v>619</v>
      </c>
    </row>
    <row r="16" spans="1:11" ht="24.95" customHeight="1">
      <c r="A16" s="201">
        <v>7</v>
      </c>
      <c r="B16" s="202" t="s">
        <v>596</v>
      </c>
      <c r="C16" s="203" t="s">
        <v>620</v>
      </c>
      <c r="D16" s="215" t="s">
        <v>621</v>
      </c>
      <c r="E16" s="215" t="s">
        <v>621</v>
      </c>
      <c r="F16" s="215" t="s">
        <v>621</v>
      </c>
      <c r="G16" s="215" t="s">
        <v>613</v>
      </c>
      <c r="H16" s="202">
        <v>1</v>
      </c>
      <c r="I16" s="204">
        <v>6954100</v>
      </c>
      <c r="J16" s="204">
        <f t="shared" si="0"/>
        <v>6954100</v>
      </c>
      <c r="K16" s="191"/>
    </row>
    <row r="17" spans="1:11" s="219" customFormat="1">
      <c r="A17" s="216"/>
      <c r="B17" s="216"/>
      <c r="C17" s="195" t="s">
        <v>584</v>
      </c>
      <c r="D17" s="217"/>
      <c r="E17" s="217"/>
      <c r="F17" s="217"/>
      <c r="G17" s="217"/>
      <c r="H17" s="195"/>
      <c r="I17" s="218"/>
      <c r="J17" s="218">
        <f>SUM(J3:J16)</f>
        <v>8742300</v>
      </c>
      <c r="K17" s="217"/>
    </row>
    <row r="19" spans="1:11" ht="13.5">
      <c r="A19" s="251" t="s">
        <v>622</v>
      </c>
      <c r="B19" s="251"/>
      <c r="C19" s="251"/>
      <c r="D19" s="251"/>
      <c r="E19" s="251"/>
      <c r="F19" s="251"/>
      <c r="G19" s="251"/>
      <c r="H19" s="251"/>
    </row>
    <row r="20" spans="1:11">
      <c r="A20" s="252" t="s">
        <v>0</v>
      </c>
      <c r="B20" s="252" t="s">
        <v>623</v>
      </c>
      <c r="C20" s="252" t="s">
        <v>624</v>
      </c>
      <c r="D20" s="252" t="s">
        <v>625</v>
      </c>
      <c r="E20" s="252" t="s">
        <v>626</v>
      </c>
      <c r="F20" s="254" t="s">
        <v>627</v>
      </c>
      <c r="G20" s="255"/>
      <c r="H20" s="252" t="s">
        <v>570</v>
      </c>
    </row>
    <row r="21" spans="1:11">
      <c r="A21" s="253"/>
      <c r="B21" s="253"/>
      <c r="C21" s="253"/>
      <c r="D21" s="253"/>
      <c r="E21" s="253"/>
      <c r="F21" s="222" t="s">
        <v>628</v>
      </c>
      <c r="G21" s="222" t="s">
        <v>629</v>
      </c>
      <c r="H21" s="253"/>
    </row>
    <row r="22" spans="1:11">
      <c r="A22" s="223" t="s">
        <v>630</v>
      </c>
      <c r="B22" s="223" t="s">
        <v>631</v>
      </c>
      <c r="C22" s="223"/>
      <c r="D22" s="223"/>
      <c r="E22" s="223"/>
      <c r="F22" s="223"/>
      <c r="G22" s="223"/>
      <c r="H22" s="223"/>
    </row>
    <row r="23" spans="1:11">
      <c r="A23" s="223">
        <v>1</v>
      </c>
      <c r="B23" s="223" t="s">
        <v>632</v>
      </c>
      <c r="C23" s="223" t="s">
        <v>633</v>
      </c>
      <c r="D23" s="223"/>
      <c r="E23" s="223"/>
      <c r="F23" s="223">
        <v>4</v>
      </c>
      <c r="G23" s="223"/>
      <c r="H23" s="223"/>
    </row>
    <row r="24" spans="1:11" ht="90">
      <c r="A24" s="224" t="s">
        <v>634</v>
      </c>
      <c r="B24" s="224" t="s">
        <v>635</v>
      </c>
      <c r="C24" s="224" t="s">
        <v>636</v>
      </c>
      <c r="D24" s="225" t="s">
        <v>637</v>
      </c>
      <c r="E24" s="226">
        <v>20000</v>
      </c>
      <c r="F24" s="224">
        <v>4</v>
      </c>
      <c r="G24" s="224">
        <f t="shared" ref="G24:G30" si="1">F24*E24</f>
        <v>80000</v>
      </c>
      <c r="H24" s="224" t="s">
        <v>638</v>
      </c>
    </row>
    <row r="25" spans="1:11" ht="22.5">
      <c r="A25" s="224" t="s">
        <v>639</v>
      </c>
      <c r="B25" s="224" t="s">
        <v>640</v>
      </c>
      <c r="C25" s="224" t="s">
        <v>641</v>
      </c>
      <c r="D25" s="225"/>
      <c r="E25" s="226">
        <v>2000</v>
      </c>
      <c r="F25" s="224">
        <v>4</v>
      </c>
      <c r="G25" s="224">
        <f t="shared" si="1"/>
        <v>8000</v>
      </c>
      <c r="H25" s="224" t="s">
        <v>642</v>
      </c>
    </row>
    <row r="26" spans="1:11" ht="45">
      <c r="A26" s="224" t="s">
        <v>643</v>
      </c>
      <c r="B26" s="224" t="s">
        <v>644</v>
      </c>
      <c r="C26" s="224" t="s">
        <v>645</v>
      </c>
      <c r="D26" s="224" t="s">
        <v>646</v>
      </c>
      <c r="E26" s="226">
        <v>2000</v>
      </c>
      <c r="F26" s="224">
        <v>4</v>
      </c>
      <c r="G26" s="224">
        <f t="shared" si="1"/>
        <v>8000</v>
      </c>
      <c r="H26" s="224" t="s">
        <v>647</v>
      </c>
    </row>
    <row r="27" spans="1:11" ht="22.5">
      <c r="A27" s="224" t="s">
        <v>648</v>
      </c>
      <c r="B27" s="224" t="s">
        <v>649</v>
      </c>
      <c r="C27" s="224" t="s">
        <v>636</v>
      </c>
      <c r="D27" s="224" t="s">
        <v>650</v>
      </c>
      <c r="E27" s="226">
        <v>400</v>
      </c>
      <c r="F27" s="224">
        <v>180</v>
      </c>
      <c r="G27" s="224">
        <f t="shared" si="1"/>
        <v>72000</v>
      </c>
      <c r="H27" s="224"/>
    </row>
    <row r="28" spans="1:11" ht="67.5">
      <c r="A28" s="224" t="s">
        <v>651</v>
      </c>
      <c r="B28" s="224" t="s">
        <v>652</v>
      </c>
      <c r="C28" s="224" t="s">
        <v>641</v>
      </c>
      <c r="D28" s="224" t="s">
        <v>653</v>
      </c>
      <c r="E28" s="226">
        <v>1100</v>
      </c>
      <c r="F28" s="224">
        <v>4</v>
      </c>
      <c r="G28" s="224">
        <f t="shared" si="1"/>
        <v>4400</v>
      </c>
      <c r="H28" s="224" t="s">
        <v>654</v>
      </c>
    </row>
    <row r="29" spans="1:11" ht="22.5">
      <c r="A29" s="224" t="s">
        <v>655</v>
      </c>
      <c r="B29" s="224" t="s">
        <v>656</v>
      </c>
      <c r="C29" s="224" t="s">
        <v>636</v>
      </c>
      <c r="D29" s="224" t="s">
        <v>657</v>
      </c>
      <c r="E29" s="226">
        <v>3500</v>
      </c>
      <c r="F29" s="224">
        <v>4</v>
      </c>
      <c r="G29" s="224">
        <f t="shared" si="1"/>
        <v>14000</v>
      </c>
      <c r="H29" s="224" t="s">
        <v>658</v>
      </c>
    </row>
    <row r="30" spans="1:11">
      <c r="A30" s="224" t="s">
        <v>659</v>
      </c>
      <c r="B30" s="224" t="s">
        <v>660</v>
      </c>
      <c r="C30" s="224" t="s">
        <v>661</v>
      </c>
      <c r="D30" s="224" t="s">
        <v>662</v>
      </c>
      <c r="E30" s="226">
        <v>7350</v>
      </c>
      <c r="F30" s="224">
        <v>8</v>
      </c>
      <c r="G30" s="224">
        <f t="shared" si="1"/>
        <v>58800</v>
      </c>
      <c r="H30" s="224"/>
    </row>
    <row r="31" spans="1:11">
      <c r="A31" s="223"/>
      <c r="B31" s="223" t="s">
        <v>663</v>
      </c>
      <c r="C31" s="223"/>
      <c r="D31" s="223"/>
      <c r="E31" s="227"/>
      <c r="F31" s="223"/>
      <c r="G31" s="223">
        <f>SUM(G24:G30)</f>
        <v>245200</v>
      </c>
      <c r="H31" s="223"/>
    </row>
    <row r="32" spans="1:11" ht="33.75">
      <c r="A32" s="223">
        <v>2</v>
      </c>
      <c r="B32" s="223" t="s">
        <v>664</v>
      </c>
      <c r="C32" s="223" t="s">
        <v>633</v>
      </c>
      <c r="D32" s="223"/>
      <c r="E32" s="227"/>
      <c r="F32" s="223">
        <v>1</v>
      </c>
      <c r="G32" s="223"/>
      <c r="H32" s="223"/>
    </row>
    <row r="33" spans="1:8" ht="90">
      <c r="A33" s="224" t="s">
        <v>634</v>
      </c>
      <c r="B33" s="224" t="s">
        <v>635</v>
      </c>
      <c r="C33" s="224" t="s">
        <v>636</v>
      </c>
      <c r="D33" s="225" t="s">
        <v>665</v>
      </c>
      <c r="E33" s="226">
        <v>20000</v>
      </c>
      <c r="F33" s="224">
        <v>1</v>
      </c>
      <c r="G33" s="224">
        <f>F33*E33</f>
        <v>20000</v>
      </c>
      <c r="H33" s="224" t="s">
        <v>666</v>
      </c>
    </row>
    <row r="34" spans="1:8" ht="22.5">
      <c r="A34" s="224" t="s">
        <v>639</v>
      </c>
      <c r="B34" s="224" t="s">
        <v>640</v>
      </c>
      <c r="C34" s="224" t="s">
        <v>641</v>
      </c>
      <c r="D34" s="225"/>
      <c r="E34" s="226">
        <v>2000</v>
      </c>
      <c r="F34" s="224">
        <v>1</v>
      </c>
      <c r="G34" s="224">
        <f>F34*E34</f>
        <v>2000</v>
      </c>
      <c r="H34" s="224" t="s">
        <v>667</v>
      </c>
    </row>
    <row r="35" spans="1:8" ht="45">
      <c r="A35" s="224" t="s">
        <v>643</v>
      </c>
      <c r="B35" s="224" t="s">
        <v>668</v>
      </c>
      <c r="C35" s="224" t="s">
        <v>645</v>
      </c>
      <c r="D35" s="224" t="s">
        <v>669</v>
      </c>
      <c r="E35" s="226">
        <v>2500</v>
      </c>
      <c r="F35" s="224">
        <v>1</v>
      </c>
      <c r="G35" s="224">
        <f t="shared" ref="G35:G43" si="2">F35*E35</f>
        <v>2500</v>
      </c>
      <c r="H35" s="224"/>
    </row>
    <row r="36" spans="1:8" ht="33.75">
      <c r="A36" s="224" t="s">
        <v>648</v>
      </c>
      <c r="B36" s="224" t="s">
        <v>670</v>
      </c>
      <c r="C36" s="224" t="s">
        <v>636</v>
      </c>
      <c r="D36" s="224" t="s">
        <v>671</v>
      </c>
      <c r="E36" s="226">
        <v>3000</v>
      </c>
      <c r="F36" s="224">
        <v>12</v>
      </c>
      <c r="G36" s="224">
        <f t="shared" si="2"/>
        <v>36000</v>
      </c>
      <c r="H36" s="224" t="s">
        <v>672</v>
      </c>
    </row>
    <row r="37" spans="1:8" ht="45">
      <c r="A37" s="224" t="s">
        <v>651</v>
      </c>
      <c r="B37" s="224" t="s">
        <v>673</v>
      </c>
      <c r="C37" s="224" t="s">
        <v>674</v>
      </c>
      <c r="D37" s="224" t="s">
        <v>675</v>
      </c>
      <c r="E37" s="226">
        <v>6500</v>
      </c>
      <c r="F37" s="224">
        <v>1</v>
      </c>
      <c r="G37" s="224">
        <f t="shared" si="2"/>
        <v>6500</v>
      </c>
      <c r="H37" s="224" t="s">
        <v>676</v>
      </c>
    </row>
    <row r="38" spans="1:8" ht="45">
      <c r="A38" s="224" t="s">
        <v>655</v>
      </c>
      <c r="B38" s="224" t="s">
        <v>677</v>
      </c>
      <c r="C38" s="224" t="s">
        <v>678</v>
      </c>
      <c r="D38" s="224" t="s">
        <v>679</v>
      </c>
      <c r="E38" s="226">
        <v>1200</v>
      </c>
      <c r="F38" s="224">
        <v>6</v>
      </c>
      <c r="G38" s="224">
        <f t="shared" si="2"/>
        <v>7200</v>
      </c>
      <c r="H38" s="224" t="s">
        <v>680</v>
      </c>
    </row>
    <row r="39" spans="1:8">
      <c r="A39" s="224" t="s">
        <v>659</v>
      </c>
      <c r="B39" s="224" t="s">
        <v>681</v>
      </c>
      <c r="C39" s="224" t="s">
        <v>678</v>
      </c>
      <c r="D39" s="224" t="s">
        <v>682</v>
      </c>
      <c r="E39" s="226">
        <v>700</v>
      </c>
      <c r="F39" s="224">
        <v>1</v>
      </c>
      <c r="G39" s="224">
        <f t="shared" si="2"/>
        <v>700</v>
      </c>
      <c r="H39" s="224"/>
    </row>
    <row r="40" spans="1:8" ht="22.5">
      <c r="A40" s="224" t="s">
        <v>683</v>
      </c>
      <c r="B40" s="224" t="s">
        <v>684</v>
      </c>
      <c r="C40" s="224" t="s">
        <v>685</v>
      </c>
      <c r="D40" s="224"/>
      <c r="E40" s="226">
        <v>1500</v>
      </c>
      <c r="F40" s="224">
        <v>1</v>
      </c>
      <c r="G40" s="224">
        <f t="shared" si="2"/>
        <v>1500</v>
      </c>
      <c r="H40" s="224" t="s">
        <v>686</v>
      </c>
    </row>
    <row r="41" spans="1:8" ht="22.5">
      <c r="A41" s="224" t="s">
        <v>687</v>
      </c>
      <c r="B41" s="224" t="s">
        <v>688</v>
      </c>
      <c r="C41" s="224" t="s">
        <v>678</v>
      </c>
      <c r="D41" s="224" t="s">
        <v>689</v>
      </c>
      <c r="E41" s="226">
        <v>2500</v>
      </c>
      <c r="F41" s="224">
        <v>1</v>
      </c>
      <c r="G41" s="224">
        <f t="shared" si="2"/>
        <v>2500</v>
      </c>
      <c r="H41" s="224" t="s">
        <v>686</v>
      </c>
    </row>
    <row r="42" spans="1:8" ht="78.75">
      <c r="A42" s="224" t="s">
        <v>690</v>
      </c>
      <c r="B42" s="224" t="s">
        <v>691</v>
      </c>
      <c r="C42" s="224" t="s">
        <v>645</v>
      </c>
      <c r="D42" s="224" t="s">
        <v>692</v>
      </c>
      <c r="E42" s="226">
        <v>2500</v>
      </c>
      <c r="F42" s="224">
        <v>1</v>
      </c>
      <c r="G42" s="224">
        <f t="shared" si="2"/>
        <v>2500</v>
      </c>
      <c r="H42" s="224" t="s">
        <v>693</v>
      </c>
    </row>
    <row r="43" spans="1:8">
      <c r="A43" s="224" t="s">
        <v>694</v>
      </c>
      <c r="B43" s="224" t="s">
        <v>695</v>
      </c>
      <c r="C43" s="224" t="s">
        <v>636</v>
      </c>
      <c r="D43" s="224"/>
      <c r="E43" s="226">
        <v>1600</v>
      </c>
      <c r="F43" s="224">
        <v>1</v>
      </c>
      <c r="G43" s="224">
        <f t="shared" si="2"/>
        <v>1600</v>
      </c>
      <c r="H43" s="224"/>
    </row>
    <row r="44" spans="1:8">
      <c r="A44" s="224" t="s">
        <v>696</v>
      </c>
      <c r="B44" s="224" t="s">
        <v>660</v>
      </c>
      <c r="C44" s="224" t="s">
        <v>661</v>
      </c>
      <c r="D44" s="224" t="s">
        <v>662</v>
      </c>
      <c r="E44" s="226">
        <v>7350</v>
      </c>
      <c r="F44" s="224">
        <v>2</v>
      </c>
      <c r="G44" s="224">
        <f>F44*E44</f>
        <v>14700</v>
      </c>
      <c r="H44" s="224"/>
    </row>
    <row r="45" spans="1:8">
      <c r="A45" s="223"/>
      <c r="B45" s="223" t="s">
        <v>663</v>
      </c>
      <c r="C45" s="223"/>
      <c r="D45" s="223"/>
      <c r="E45" s="227"/>
      <c r="F45" s="223"/>
      <c r="G45" s="223">
        <f>SUM(G33:G44)</f>
        <v>97700</v>
      </c>
      <c r="H45" s="223"/>
    </row>
    <row r="46" spans="1:8" ht="33.75">
      <c r="A46" s="223">
        <v>3</v>
      </c>
      <c r="B46" s="223" t="s">
        <v>697</v>
      </c>
      <c r="C46" s="223" t="s">
        <v>633</v>
      </c>
      <c r="D46" s="223"/>
      <c r="E46" s="227"/>
      <c r="F46" s="223">
        <v>1</v>
      </c>
      <c r="G46" s="223"/>
      <c r="H46" s="223"/>
    </row>
    <row r="47" spans="1:8" ht="90">
      <c r="A47" s="224" t="s">
        <v>634</v>
      </c>
      <c r="B47" s="224" t="s">
        <v>635</v>
      </c>
      <c r="C47" s="224" t="s">
        <v>636</v>
      </c>
      <c r="D47" s="225" t="s">
        <v>665</v>
      </c>
      <c r="E47" s="226">
        <v>20000</v>
      </c>
      <c r="F47" s="224">
        <v>1</v>
      </c>
      <c r="G47" s="224">
        <f>F47*E47</f>
        <v>20000</v>
      </c>
      <c r="H47" s="224" t="s">
        <v>666</v>
      </c>
    </row>
    <row r="48" spans="1:8" ht="22.5">
      <c r="A48" s="224" t="s">
        <v>639</v>
      </c>
      <c r="B48" s="224" t="s">
        <v>698</v>
      </c>
      <c r="C48" s="224" t="s">
        <v>641</v>
      </c>
      <c r="D48" s="225"/>
      <c r="E48" s="226">
        <v>2000</v>
      </c>
      <c r="F48" s="224">
        <v>1</v>
      </c>
      <c r="G48" s="224">
        <f>F48*E48</f>
        <v>2000</v>
      </c>
      <c r="H48" s="224" t="s">
        <v>642</v>
      </c>
    </row>
    <row r="49" spans="1:8" ht="45">
      <c r="A49" s="224" t="s">
        <v>643</v>
      </c>
      <c r="B49" s="224" t="s">
        <v>699</v>
      </c>
      <c r="C49" s="224" t="s">
        <v>636</v>
      </c>
      <c r="D49" s="224" t="s">
        <v>700</v>
      </c>
      <c r="E49" s="226">
        <v>15000</v>
      </c>
      <c r="F49" s="224">
        <v>1</v>
      </c>
      <c r="G49" s="224">
        <f t="shared" ref="G49:G55" si="3">F49*E49</f>
        <v>15000</v>
      </c>
      <c r="H49" s="224"/>
    </row>
    <row r="50" spans="1:8" ht="22.5">
      <c r="A50" s="224" t="s">
        <v>648</v>
      </c>
      <c r="B50" s="224" t="s">
        <v>701</v>
      </c>
      <c r="C50" s="224" t="s">
        <v>661</v>
      </c>
      <c r="D50" s="224" t="s">
        <v>702</v>
      </c>
      <c r="E50" s="226">
        <v>13000</v>
      </c>
      <c r="F50" s="224">
        <v>1</v>
      </c>
      <c r="G50" s="224">
        <f t="shared" si="3"/>
        <v>13000</v>
      </c>
      <c r="H50" s="224"/>
    </row>
    <row r="51" spans="1:8" ht="45">
      <c r="A51" s="224" t="s">
        <v>651</v>
      </c>
      <c r="B51" s="224" t="s">
        <v>644</v>
      </c>
      <c r="C51" s="224" t="s">
        <v>645</v>
      </c>
      <c r="D51" s="224" t="s">
        <v>703</v>
      </c>
      <c r="E51" s="226">
        <v>2000</v>
      </c>
      <c r="F51" s="224">
        <v>1</v>
      </c>
      <c r="G51" s="224">
        <f t="shared" si="3"/>
        <v>2000</v>
      </c>
      <c r="H51" s="224" t="s">
        <v>647</v>
      </c>
    </row>
    <row r="52" spans="1:8" ht="22.5">
      <c r="A52" s="224" t="s">
        <v>655</v>
      </c>
      <c r="B52" s="224" t="s">
        <v>704</v>
      </c>
      <c r="C52" s="224" t="s">
        <v>705</v>
      </c>
      <c r="D52" s="224"/>
      <c r="E52" s="226">
        <v>200</v>
      </c>
      <c r="F52" s="224">
        <v>45</v>
      </c>
      <c r="G52" s="224">
        <f t="shared" si="3"/>
        <v>9000</v>
      </c>
      <c r="H52" s="224"/>
    </row>
    <row r="53" spans="1:8" ht="33.75">
      <c r="A53" s="224" t="s">
        <v>659</v>
      </c>
      <c r="B53" s="224" t="s">
        <v>706</v>
      </c>
      <c r="C53" s="224" t="s">
        <v>674</v>
      </c>
      <c r="D53" s="224" t="s">
        <v>707</v>
      </c>
      <c r="E53" s="226">
        <v>900</v>
      </c>
      <c r="F53" s="224">
        <v>10</v>
      </c>
      <c r="G53" s="224">
        <f t="shared" si="3"/>
        <v>9000</v>
      </c>
      <c r="H53" s="224"/>
    </row>
    <row r="54" spans="1:8" ht="33.75">
      <c r="A54" s="224" t="s">
        <v>683</v>
      </c>
      <c r="B54" s="224" t="s">
        <v>708</v>
      </c>
      <c r="C54" s="224" t="s">
        <v>678</v>
      </c>
      <c r="D54" s="224" t="s">
        <v>709</v>
      </c>
      <c r="E54" s="226">
        <v>1200</v>
      </c>
      <c r="F54" s="224">
        <v>6</v>
      </c>
      <c r="G54" s="224">
        <f t="shared" si="3"/>
        <v>7200</v>
      </c>
      <c r="H54" s="224" t="s">
        <v>710</v>
      </c>
    </row>
    <row r="55" spans="1:8">
      <c r="A55" s="224" t="s">
        <v>690</v>
      </c>
      <c r="B55" s="224" t="s">
        <v>660</v>
      </c>
      <c r="C55" s="224" t="s">
        <v>661</v>
      </c>
      <c r="D55" s="224" t="s">
        <v>662</v>
      </c>
      <c r="E55" s="226">
        <v>7350</v>
      </c>
      <c r="F55" s="224">
        <v>2</v>
      </c>
      <c r="G55" s="224">
        <f t="shared" si="3"/>
        <v>14700</v>
      </c>
      <c r="H55" s="224"/>
    </row>
    <row r="56" spans="1:8">
      <c r="A56" s="223"/>
      <c r="B56" s="223" t="s">
        <v>663</v>
      </c>
      <c r="C56" s="223"/>
      <c r="D56" s="223"/>
      <c r="E56" s="227"/>
      <c r="F56" s="223"/>
      <c r="G56" s="223">
        <f>SUM(G47:G55)</f>
        <v>91900</v>
      </c>
      <c r="H56" s="223"/>
    </row>
    <row r="57" spans="1:8" ht="33.75">
      <c r="A57" s="223">
        <v>4</v>
      </c>
      <c r="B57" s="223" t="s">
        <v>711</v>
      </c>
      <c r="C57" s="223" t="s">
        <v>633</v>
      </c>
      <c r="D57" s="223"/>
      <c r="E57" s="227"/>
      <c r="F57" s="223">
        <v>1</v>
      </c>
      <c r="G57" s="223"/>
      <c r="H57" s="223"/>
    </row>
    <row r="58" spans="1:8" ht="90">
      <c r="A58" s="224" t="s">
        <v>634</v>
      </c>
      <c r="B58" s="224" t="s">
        <v>635</v>
      </c>
      <c r="C58" s="224" t="s">
        <v>636</v>
      </c>
      <c r="D58" s="225" t="s">
        <v>665</v>
      </c>
      <c r="E58" s="226">
        <v>20000</v>
      </c>
      <c r="F58" s="224">
        <v>1</v>
      </c>
      <c r="G58" s="224">
        <f>F58*E58</f>
        <v>20000</v>
      </c>
      <c r="H58" s="224" t="s">
        <v>666</v>
      </c>
    </row>
    <row r="59" spans="1:8" ht="45">
      <c r="A59" s="224" t="s">
        <v>643</v>
      </c>
      <c r="B59" s="224" t="s">
        <v>699</v>
      </c>
      <c r="C59" s="224" t="s">
        <v>636</v>
      </c>
      <c r="D59" s="224" t="s">
        <v>700</v>
      </c>
      <c r="E59" s="226">
        <v>15000</v>
      </c>
      <c r="F59" s="224">
        <v>1</v>
      </c>
      <c r="G59" s="224">
        <f>F59*E59</f>
        <v>15000</v>
      </c>
      <c r="H59" s="224"/>
    </row>
    <row r="60" spans="1:8">
      <c r="A60" s="224" t="s">
        <v>648</v>
      </c>
      <c r="B60" s="224" t="s">
        <v>712</v>
      </c>
      <c r="C60" s="224" t="s">
        <v>678</v>
      </c>
      <c r="D60" s="224" t="s">
        <v>709</v>
      </c>
      <c r="E60" s="226">
        <v>1200</v>
      </c>
      <c r="F60" s="224">
        <v>4</v>
      </c>
      <c r="G60" s="224">
        <f>F60*E60</f>
        <v>4800</v>
      </c>
      <c r="H60" s="224" t="s">
        <v>713</v>
      </c>
    </row>
    <row r="61" spans="1:8">
      <c r="A61" s="224" t="s">
        <v>651</v>
      </c>
      <c r="B61" s="224" t="s">
        <v>714</v>
      </c>
      <c r="C61" s="224" t="s">
        <v>674</v>
      </c>
      <c r="D61" s="224" t="s">
        <v>715</v>
      </c>
      <c r="E61" s="226">
        <v>3000</v>
      </c>
      <c r="F61" s="224">
        <v>1</v>
      </c>
      <c r="G61" s="224">
        <f>F61*E61</f>
        <v>3000</v>
      </c>
      <c r="H61" s="224" t="s">
        <v>713</v>
      </c>
    </row>
    <row r="62" spans="1:8">
      <c r="A62" s="224" t="s">
        <v>655</v>
      </c>
      <c r="B62" s="224" t="s">
        <v>660</v>
      </c>
      <c r="C62" s="224" t="s">
        <v>661</v>
      </c>
      <c r="D62" s="224" t="s">
        <v>662</v>
      </c>
      <c r="E62" s="226">
        <v>7350</v>
      </c>
      <c r="F62" s="224">
        <v>2</v>
      </c>
      <c r="G62" s="224">
        <f>F62*E62</f>
        <v>14700</v>
      </c>
      <c r="H62" s="224"/>
    </row>
    <row r="63" spans="1:8">
      <c r="A63" s="223"/>
      <c r="B63" s="223" t="s">
        <v>663</v>
      </c>
      <c r="C63" s="223"/>
      <c r="D63" s="223"/>
      <c r="E63" s="227"/>
      <c r="F63" s="223"/>
      <c r="G63" s="223">
        <f>SUM(G58:G62)</f>
        <v>57500</v>
      </c>
      <c r="H63" s="223"/>
    </row>
    <row r="64" spans="1:8" ht="33.75">
      <c r="A64" s="223">
        <v>5</v>
      </c>
      <c r="B64" s="223" t="s">
        <v>716</v>
      </c>
      <c r="C64" s="223" t="s">
        <v>633</v>
      </c>
      <c r="D64" s="223"/>
      <c r="E64" s="227"/>
      <c r="F64" s="223">
        <v>1</v>
      </c>
      <c r="G64" s="223"/>
      <c r="H64" s="223"/>
    </row>
    <row r="65" spans="1:8" ht="90">
      <c r="A65" s="224" t="s">
        <v>634</v>
      </c>
      <c r="B65" s="224" t="s">
        <v>635</v>
      </c>
      <c r="C65" s="224" t="s">
        <v>636</v>
      </c>
      <c r="D65" s="225" t="s">
        <v>665</v>
      </c>
      <c r="E65" s="226">
        <v>20000</v>
      </c>
      <c r="F65" s="224">
        <v>1</v>
      </c>
      <c r="G65" s="224">
        <f>F65*E65</f>
        <v>20000</v>
      </c>
      <c r="H65" s="224" t="s">
        <v>666</v>
      </c>
    </row>
    <row r="66" spans="1:8" ht="22.5">
      <c r="A66" s="224" t="s">
        <v>639</v>
      </c>
      <c r="B66" s="224" t="s">
        <v>640</v>
      </c>
      <c r="C66" s="224" t="s">
        <v>641</v>
      </c>
      <c r="D66" s="225"/>
      <c r="E66" s="226">
        <v>2000</v>
      </c>
      <c r="F66" s="224">
        <v>1</v>
      </c>
      <c r="G66" s="224">
        <f>F66*E66</f>
        <v>2000</v>
      </c>
      <c r="H66" s="224" t="s">
        <v>642</v>
      </c>
    </row>
    <row r="67" spans="1:8" ht="33.75">
      <c r="A67" s="224" t="s">
        <v>643</v>
      </c>
      <c r="B67" s="224" t="s">
        <v>668</v>
      </c>
      <c r="C67" s="224" t="s">
        <v>645</v>
      </c>
      <c r="D67" s="224" t="s">
        <v>717</v>
      </c>
      <c r="E67" s="226">
        <v>2500</v>
      </c>
      <c r="F67" s="224">
        <v>1</v>
      </c>
      <c r="G67" s="224">
        <f t="shared" ref="G67:G74" si="4">F67*E67</f>
        <v>2500</v>
      </c>
      <c r="H67" s="224"/>
    </row>
    <row r="68" spans="1:8">
      <c r="A68" s="224" t="s">
        <v>648</v>
      </c>
      <c r="B68" s="224" t="s">
        <v>718</v>
      </c>
      <c r="C68" s="224" t="s">
        <v>636</v>
      </c>
      <c r="D68" s="224"/>
      <c r="E68" s="226">
        <v>350</v>
      </c>
      <c r="F68" s="224">
        <v>45</v>
      </c>
      <c r="G68" s="224">
        <f t="shared" si="4"/>
        <v>15750</v>
      </c>
      <c r="H68" s="224"/>
    </row>
    <row r="69" spans="1:8" ht="45">
      <c r="A69" s="224" t="s">
        <v>651</v>
      </c>
      <c r="B69" s="224" t="s">
        <v>673</v>
      </c>
      <c r="C69" s="224" t="s">
        <v>674</v>
      </c>
      <c r="D69" s="224" t="s">
        <v>675</v>
      </c>
      <c r="E69" s="226">
        <v>6500</v>
      </c>
      <c r="F69" s="224">
        <v>1</v>
      </c>
      <c r="G69" s="224">
        <f t="shared" si="4"/>
        <v>6500</v>
      </c>
      <c r="H69" s="224" t="s">
        <v>676</v>
      </c>
    </row>
    <row r="70" spans="1:8" ht="33.75">
      <c r="A70" s="224" t="s">
        <v>655</v>
      </c>
      <c r="B70" s="224" t="s">
        <v>719</v>
      </c>
      <c r="C70" s="224" t="s">
        <v>641</v>
      </c>
      <c r="D70" s="224" t="s">
        <v>720</v>
      </c>
      <c r="E70" s="226">
        <v>1500</v>
      </c>
      <c r="F70" s="224">
        <v>1</v>
      </c>
      <c r="G70" s="224">
        <f t="shared" si="4"/>
        <v>1500</v>
      </c>
      <c r="H70" s="224"/>
    </row>
    <row r="71" spans="1:8" ht="22.5">
      <c r="A71" s="224" t="s">
        <v>659</v>
      </c>
      <c r="B71" s="224" t="s">
        <v>721</v>
      </c>
      <c r="C71" s="224" t="s">
        <v>645</v>
      </c>
      <c r="D71" s="224" t="s">
        <v>722</v>
      </c>
      <c r="E71" s="226">
        <v>2500</v>
      </c>
      <c r="F71" s="224">
        <v>1</v>
      </c>
      <c r="G71" s="224">
        <f t="shared" si="4"/>
        <v>2500</v>
      </c>
      <c r="H71" s="224"/>
    </row>
    <row r="72" spans="1:8" ht="22.5">
      <c r="A72" s="224" t="s">
        <v>683</v>
      </c>
      <c r="B72" s="224" t="s">
        <v>723</v>
      </c>
      <c r="C72" s="224" t="s">
        <v>678</v>
      </c>
      <c r="D72" s="224" t="s">
        <v>724</v>
      </c>
      <c r="E72" s="226">
        <v>1200</v>
      </c>
      <c r="F72" s="224">
        <v>6</v>
      </c>
      <c r="G72" s="224">
        <f t="shared" si="4"/>
        <v>7200</v>
      </c>
      <c r="H72" s="224" t="s">
        <v>713</v>
      </c>
    </row>
    <row r="73" spans="1:8" ht="22.5">
      <c r="A73" s="224" t="s">
        <v>687</v>
      </c>
      <c r="B73" s="224" t="s">
        <v>725</v>
      </c>
      <c r="C73" s="224" t="s">
        <v>678</v>
      </c>
      <c r="D73" s="224" t="s">
        <v>726</v>
      </c>
      <c r="E73" s="226">
        <v>1200</v>
      </c>
      <c r="F73" s="224">
        <v>2</v>
      </c>
      <c r="G73" s="224">
        <f t="shared" si="4"/>
        <v>2400</v>
      </c>
      <c r="H73" s="224"/>
    </row>
    <row r="74" spans="1:8">
      <c r="A74" s="224" t="s">
        <v>690</v>
      </c>
      <c r="B74" s="224" t="s">
        <v>660</v>
      </c>
      <c r="C74" s="224" t="s">
        <v>661</v>
      </c>
      <c r="D74" s="224" t="s">
        <v>662</v>
      </c>
      <c r="E74" s="226">
        <v>7350</v>
      </c>
      <c r="F74" s="224">
        <v>2</v>
      </c>
      <c r="G74" s="224">
        <f t="shared" si="4"/>
        <v>14700</v>
      </c>
      <c r="H74" s="224"/>
    </row>
    <row r="75" spans="1:8">
      <c r="A75" s="223"/>
      <c r="B75" s="223" t="s">
        <v>663</v>
      </c>
      <c r="C75" s="223"/>
      <c r="D75" s="223"/>
      <c r="E75" s="227"/>
      <c r="F75" s="223"/>
      <c r="G75" s="223">
        <f>SUM(G65:G74)</f>
        <v>75050</v>
      </c>
      <c r="H75" s="223"/>
    </row>
    <row r="76" spans="1:8">
      <c r="A76" s="223">
        <v>6</v>
      </c>
      <c r="B76" s="223" t="s">
        <v>727</v>
      </c>
      <c r="C76" s="223" t="s">
        <v>633</v>
      </c>
      <c r="D76" s="223"/>
      <c r="E76" s="227"/>
      <c r="F76" s="223">
        <v>1</v>
      </c>
      <c r="G76" s="223"/>
      <c r="H76" s="223"/>
    </row>
    <row r="77" spans="1:8" ht="90">
      <c r="A77" s="224" t="s">
        <v>634</v>
      </c>
      <c r="B77" s="224" t="s">
        <v>635</v>
      </c>
      <c r="C77" s="224" t="s">
        <v>636</v>
      </c>
      <c r="D77" s="225" t="s">
        <v>665</v>
      </c>
      <c r="E77" s="226">
        <v>20000</v>
      </c>
      <c r="F77" s="224">
        <v>1</v>
      </c>
      <c r="G77" s="224">
        <f>F77*E77</f>
        <v>20000</v>
      </c>
      <c r="H77" s="224" t="s">
        <v>666</v>
      </c>
    </row>
    <row r="78" spans="1:8" ht="22.5">
      <c r="A78" s="224" t="s">
        <v>639</v>
      </c>
      <c r="B78" s="224" t="s">
        <v>640</v>
      </c>
      <c r="C78" s="224" t="s">
        <v>641</v>
      </c>
      <c r="D78" s="225"/>
      <c r="E78" s="226">
        <v>2000</v>
      </c>
      <c r="F78" s="224">
        <v>1</v>
      </c>
      <c r="G78" s="224">
        <f>F78*E78</f>
        <v>2000</v>
      </c>
      <c r="H78" s="224" t="s">
        <v>642</v>
      </c>
    </row>
    <row r="79" spans="1:8" ht="45">
      <c r="A79" s="224" t="s">
        <v>643</v>
      </c>
      <c r="B79" s="224" t="s">
        <v>728</v>
      </c>
      <c r="C79" s="224" t="s">
        <v>636</v>
      </c>
      <c r="D79" s="224" t="s">
        <v>729</v>
      </c>
      <c r="E79" s="226">
        <v>3500</v>
      </c>
      <c r="F79" s="224">
        <v>1</v>
      </c>
      <c r="G79" s="224">
        <f>E79*F79</f>
        <v>3500</v>
      </c>
      <c r="H79" s="224" t="s">
        <v>730</v>
      </c>
    </row>
    <row r="80" spans="1:8" ht="22.5">
      <c r="A80" s="224" t="s">
        <v>648</v>
      </c>
      <c r="B80" s="224" t="s">
        <v>731</v>
      </c>
      <c r="C80" s="224" t="s">
        <v>636</v>
      </c>
      <c r="D80" s="224" t="s">
        <v>732</v>
      </c>
      <c r="E80" s="226">
        <v>3500</v>
      </c>
      <c r="F80" s="224">
        <v>23</v>
      </c>
      <c r="G80" s="224">
        <f>E80*F80</f>
        <v>80500</v>
      </c>
      <c r="H80" s="224"/>
    </row>
    <row r="81" spans="1:8" ht="33.75">
      <c r="A81" s="224" t="s">
        <v>651</v>
      </c>
      <c r="B81" s="224" t="s">
        <v>719</v>
      </c>
      <c r="C81" s="224" t="s">
        <v>641</v>
      </c>
      <c r="D81" s="224" t="s">
        <v>720</v>
      </c>
      <c r="E81" s="226">
        <v>1500</v>
      </c>
      <c r="F81" s="224">
        <v>1</v>
      </c>
      <c r="G81" s="224">
        <f>E81*F81</f>
        <v>1500</v>
      </c>
      <c r="H81" s="224"/>
    </row>
    <row r="82" spans="1:8" ht="22.5">
      <c r="A82" s="224" t="s">
        <v>655</v>
      </c>
      <c r="B82" s="224" t="s">
        <v>712</v>
      </c>
      <c r="C82" s="224" t="s">
        <v>678</v>
      </c>
      <c r="D82" s="224" t="s">
        <v>724</v>
      </c>
      <c r="E82" s="226">
        <v>1200</v>
      </c>
      <c r="F82" s="224">
        <v>2</v>
      </c>
      <c r="G82" s="224">
        <f>E82*F82</f>
        <v>2400</v>
      </c>
      <c r="H82" s="224" t="s">
        <v>713</v>
      </c>
    </row>
    <row r="83" spans="1:8">
      <c r="A83" s="224" t="s">
        <v>659</v>
      </c>
      <c r="B83" s="224" t="s">
        <v>660</v>
      </c>
      <c r="C83" s="224" t="s">
        <v>661</v>
      </c>
      <c r="D83" s="224" t="s">
        <v>662</v>
      </c>
      <c r="E83" s="226">
        <v>7350</v>
      </c>
      <c r="F83" s="224">
        <v>2</v>
      </c>
      <c r="G83" s="224">
        <f>E83*F83</f>
        <v>14700</v>
      </c>
      <c r="H83" s="224"/>
    </row>
    <row r="84" spans="1:8">
      <c r="A84" s="223"/>
      <c r="B84" s="223" t="s">
        <v>663</v>
      </c>
      <c r="C84" s="223"/>
      <c r="D84" s="223"/>
      <c r="E84" s="227"/>
      <c r="F84" s="223"/>
      <c r="G84" s="223">
        <f>SUM(G77:G83)</f>
        <v>124600</v>
      </c>
      <c r="H84" s="223"/>
    </row>
    <row r="85" spans="1:8">
      <c r="A85" s="223">
        <v>7</v>
      </c>
      <c r="B85" s="223" t="s">
        <v>733</v>
      </c>
      <c r="C85" s="223" t="s">
        <v>633</v>
      </c>
      <c r="D85" s="223"/>
      <c r="E85" s="227"/>
      <c r="F85" s="223">
        <v>1</v>
      </c>
      <c r="G85" s="223"/>
      <c r="H85" s="223"/>
    </row>
    <row r="86" spans="1:8" ht="90">
      <c r="A86" s="224" t="s">
        <v>634</v>
      </c>
      <c r="B86" s="224" t="s">
        <v>635</v>
      </c>
      <c r="C86" s="224" t="s">
        <v>636</v>
      </c>
      <c r="D86" s="225" t="s">
        <v>665</v>
      </c>
      <c r="E86" s="226">
        <v>20000</v>
      </c>
      <c r="F86" s="224">
        <v>1</v>
      </c>
      <c r="G86" s="224">
        <f>F86*E86</f>
        <v>20000</v>
      </c>
      <c r="H86" s="224" t="s">
        <v>666</v>
      </c>
    </row>
    <row r="87" spans="1:8" ht="22.5">
      <c r="A87" s="224" t="s">
        <v>639</v>
      </c>
      <c r="B87" s="224" t="s">
        <v>640</v>
      </c>
      <c r="C87" s="224" t="s">
        <v>641</v>
      </c>
      <c r="D87" s="225"/>
      <c r="E87" s="226">
        <v>2000</v>
      </c>
      <c r="F87" s="224">
        <v>1</v>
      </c>
      <c r="G87" s="224">
        <f>F87*E87</f>
        <v>2000</v>
      </c>
      <c r="H87" s="224" t="s">
        <v>642</v>
      </c>
    </row>
    <row r="88" spans="1:8" ht="22.5">
      <c r="A88" s="224" t="s">
        <v>643</v>
      </c>
      <c r="B88" s="224" t="s">
        <v>668</v>
      </c>
      <c r="C88" s="224" t="s">
        <v>645</v>
      </c>
      <c r="D88" s="224" t="s">
        <v>734</v>
      </c>
      <c r="E88" s="226">
        <v>2500</v>
      </c>
      <c r="F88" s="224">
        <v>1</v>
      </c>
      <c r="G88" s="224">
        <f t="shared" ref="G88:G93" si="5">F88*E88</f>
        <v>2500</v>
      </c>
      <c r="H88" s="224"/>
    </row>
    <row r="89" spans="1:8">
      <c r="A89" s="224" t="s">
        <v>648</v>
      </c>
      <c r="B89" s="224" t="s">
        <v>735</v>
      </c>
      <c r="C89" s="224" t="s">
        <v>636</v>
      </c>
      <c r="D89" s="224"/>
      <c r="E89" s="226">
        <v>400</v>
      </c>
      <c r="F89" s="224">
        <v>45</v>
      </c>
      <c r="G89" s="224">
        <f t="shared" si="5"/>
        <v>18000</v>
      </c>
      <c r="H89" s="224"/>
    </row>
    <row r="90" spans="1:8" ht="45">
      <c r="A90" s="224" t="s">
        <v>651</v>
      </c>
      <c r="B90" s="224" t="s">
        <v>673</v>
      </c>
      <c r="C90" s="224" t="s">
        <v>674</v>
      </c>
      <c r="D90" s="224" t="s">
        <v>675</v>
      </c>
      <c r="E90" s="226">
        <v>6500</v>
      </c>
      <c r="F90" s="224">
        <v>1</v>
      </c>
      <c r="G90" s="224">
        <f t="shared" si="5"/>
        <v>6500</v>
      </c>
      <c r="H90" s="224" t="s">
        <v>676</v>
      </c>
    </row>
    <row r="91" spans="1:8" ht="22.5">
      <c r="A91" s="224" t="s">
        <v>655</v>
      </c>
      <c r="B91" s="224" t="s">
        <v>712</v>
      </c>
      <c r="C91" s="224" t="s">
        <v>678</v>
      </c>
      <c r="D91" s="224" t="s">
        <v>724</v>
      </c>
      <c r="E91" s="226">
        <v>1200</v>
      </c>
      <c r="F91" s="224">
        <v>6</v>
      </c>
      <c r="G91" s="224">
        <f t="shared" si="5"/>
        <v>7200</v>
      </c>
      <c r="H91" s="224" t="s">
        <v>713</v>
      </c>
    </row>
    <row r="92" spans="1:8">
      <c r="A92" s="224" t="s">
        <v>659</v>
      </c>
      <c r="B92" s="224" t="s">
        <v>736</v>
      </c>
      <c r="C92" s="224" t="s">
        <v>678</v>
      </c>
      <c r="D92" s="224" t="s">
        <v>737</v>
      </c>
      <c r="E92" s="226">
        <v>2000</v>
      </c>
      <c r="F92" s="224">
        <v>1</v>
      </c>
      <c r="G92" s="224">
        <f t="shared" si="5"/>
        <v>2000</v>
      </c>
      <c r="H92" s="224"/>
    </row>
    <row r="93" spans="1:8">
      <c r="A93" s="224" t="s">
        <v>683</v>
      </c>
      <c r="B93" s="224" t="s">
        <v>660</v>
      </c>
      <c r="C93" s="224" t="s">
        <v>661</v>
      </c>
      <c r="D93" s="224" t="s">
        <v>662</v>
      </c>
      <c r="E93" s="226">
        <v>7350</v>
      </c>
      <c r="F93" s="224">
        <v>2</v>
      </c>
      <c r="G93" s="224">
        <f t="shared" si="5"/>
        <v>14700</v>
      </c>
      <c r="H93" s="224"/>
    </row>
    <row r="94" spans="1:8">
      <c r="A94" s="223"/>
      <c r="B94" s="223" t="s">
        <v>663</v>
      </c>
      <c r="C94" s="223"/>
      <c r="D94" s="223"/>
      <c r="E94" s="227"/>
      <c r="F94" s="223"/>
      <c r="G94" s="223">
        <f>SUM(G86:G93)</f>
        <v>72900</v>
      </c>
      <c r="H94" s="223"/>
    </row>
    <row r="95" spans="1:8" ht="33.75">
      <c r="A95" s="223">
        <v>8</v>
      </c>
      <c r="B95" s="223" t="s">
        <v>738</v>
      </c>
      <c r="C95" s="223" t="s">
        <v>633</v>
      </c>
      <c r="D95" s="223"/>
      <c r="E95" s="227"/>
      <c r="F95" s="223">
        <v>1</v>
      </c>
      <c r="G95" s="223"/>
      <c r="H95" s="223" t="s">
        <v>739</v>
      </c>
    </row>
    <row r="96" spans="1:8" ht="90">
      <c r="A96" s="224" t="s">
        <v>634</v>
      </c>
      <c r="B96" s="224" t="s">
        <v>635</v>
      </c>
      <c r="C96" s="224" t="s">
        <v>636</v>
      </c>
      <c r="D96" s="225" t="s">
        <v>665</v>
      </c>
      <c r="E96" s="226">
        <v>20000</v>
      </c>
      <c r="F96" s="224">
        <v>1</v>
      </c>
      <c r="G96" s="224">
        <f t="shared" ref="G96:G102" si="6">F96*E96</f>
        <v>20000</v>
      </c>
      <c r="H96" s="224" t="s">
        <v>666</v>
      </c>
    </row>
    <row r="97" spans="1:8" ht="22.5">
      <c r="A97" s="224" t="s">
        <v>639</v>
      </c>
      <c r="B97" s="224" t="s">
        <v>640</v>
      </c>
      <c r="C97" s="224" t="s">
        <v>641</v>
      </c>
      <c r="D97" s="225"/>
      <c r="E97" s="226">
        <v>2000</v>
      </c>
      <c r="F97" s="224">
        <v>1</v>
      </c>
      <c r="G97" s="224">
        <f t="shared" si="6"/>
        <v>2000</v>
      </c>
      <c r="H97" s="224" t="s">
        <v>642</v>
      </c>
    </row>
    <row r="98" spans="1:8">
      <c r="A98" s="224" t="s">
        <v>643</v>
      </c>
      <c r="B98" s="224" t="s">
        <v>740</v>
      </c>
      <c r="C98" s="224" t="s">
        <v>661</v>
      </c>
      <c r="D98" s="224" t="s">
        <v>741</v>
      </c>
      <c r="E98" s="226">
        <v>4500</v>
      </c>
      <c r="F98" s="224">
        <v>46</v>
      </c>
      <c r="G98" s="224">
        <f t="shared" si="6"/>
        <v>207000</v>
      </c>
      <c r="H98" s="224"/>
    </row>
    <row r="99" spans="1:8" ht="22.5">
      <c r="A99" s="224" t="s">
        <v>648</v>
      </c>
      <c r="B99" s="224" t="s">
        <v>742</v>
      </c>
      <c r="C99" s="224" t="s">
        <v>645</v>
      </c>
      <c r="D99" s="224" t="s">
        <v>646</v>
      </c>
      <c r="E99" s="226">
        <v>2000</v>
      </c>
      <c r="F99" s="224">
        <v>1</v>
      </c>
      <c r="G99" s="224">
        <f t="shared" si="6"/>
        <v>2000</v>
      </c>
      <c r="H99" s="224"/>
    </row>
    <row r="100" spans="1:8" ht="22.5">
      <c r="A100" s="224" t="s">
        <v>651</v>
      </c>
      <c r="B100" s="224" t="s">
        <v>743</v>
      </c>
      <c r="C100" s="224" t="s">
        <v>744</v>
      </c>
      <c r="D100" s="224" t="s">
        <v>745</v>
      </c>
      <c r="E100" s="226">
        <v>400</v>
      </c>
      <c r="F100" s="224">
        <v>45</v>
      </c>
      <c r="G100" s="224">
        <f t="shared" si="6"/>
        <v>18000</v>
      </c>
      <c r="H100" s="224"/>
    </row>
    <row r="101" spans="1:8" ht="33.75">
      <c r="A101" s="224" t="s">
        <v>659</v>
      </c>
      <c r="B101" s="224" t="s">
        <v>746</v>
      </c>
      <c r="C101" s="224" t="s">
        <v>645</v>
      </c>
      <c r="D101" s="224" t="s">
        <v>747</v>
      </c>
      <c r="E101" s="226">
        <v>2500</v>
      </c>
      <c r="F101" s="224">
        <v>1</v>
      </c>
      <c r="G101" s="224">
        <f t="shared" si="6"/>
        <v>2500</v>
      </c>
      <c r="H101" s="224"/>
    </row>
    <row r="102" spans="1:8">
      <c r="A102" s="224" t="s">
        <v>683</v>
      </c>
      <c r="B102" s="224" t="s">
        <v>660</v>
      </c>
      <c r="C102" s="224" t="s">
        <v>661</v>
      </c>
      <c r="D102" s="224" t="s">
        <v>662</v>
      </c>
      <c r="E102" s="226">
        <v>7350</v>
      </c>
      <c r="F102" s="224">
        <v>2</v>
      </c>
      <c r="G102" s="224">
        <f t="shared" si="6"/>
        <v>14700</v>
      </c>
      <c r="H102" s="224"/>
    </row>
    <row r="103" spans="1:8">
      <c r="A103" s="223"/>
      <c r="B103" s="223" t="s">
        <v>663</v>
      </c>
      <c r="C103" s="223"/>
      <c r="D103" s="223"/>
      <c r="E103" s="227"/>
      <c r="F103" s="223"/>
      <c r="G103" s="223">
        <f>SUM(G96:G102)</f>
        <v>266200</v>
      </c>
      <c r="H103" s="223"/>
    </row>
    <row r="104" spans="1:8" ht="33.75">
      <c r="A104" s="223">
        <v>9</v>
      </c>
      <c r="B104" s="223" t="s">
        <v>748</v>
      </c>
      <c r="C104" s="223" t="s">
        <v>633</v>
      </c>
      <c r="D104" s="223"/>
      <c r="E104" s="227"/>
      <c r="F104" s="223">
        <v>1</v>
      </c>
      <c r="G104" s="223"/>
      <c r="H104" s="223"/>
    </row>
    <row r="105" spans="1:8" ht="90">
      <c r="A105" s="224" t="s">
        <v>634</v>
      </c>
      <c r="B105" s="224" t="s">
        <v>635</v>
      </c>
      <c r="C105" s="224" t="s">
        <v>636</v>
      </c>
      <c r="D105" s="225" t="s">
        <v>665</v>
      </c>
      <c r="E105" s="226">
        <v>20000</v>
      </c>
      <c r="F105" s="224">
        <v>1</v>
      </c>
      <c r="G105" s="224">
        <f>F105*E105</f>
        <v>20000</v>
      </c>
      <c r="H105" s="224" t="s">
        <v>666</v>
      </c>
    </row>
    <row r="106" spans="1:8" ht="22.5">
      <c r="A106" s="224" t="s">
        <v>639</v>
      </c>
      <c r="B106" s="224" t="s">
        <v>640</v>
      </c>
      <c r="C106" s="224" t="s">
        <v>641</v>
      </c>
      <c r="D106" s="225"/>
      <c r="E106" s="226">
        <v>2000</v>
      </c>
      <c r="F106" s="224">
        <v>1</v>
      </c>
      <c r="G106" s="224">
        <f>F106*E106</f>
        <v>2000</v>
      </c>
      <c r="H106" s="224" t="s">
        <v>642</v>
      </c>
    </row>
    <row r="107" spans="1:8" ht="22.5">
      <c r="A107" s="224" t="s">
        <v>643</v>
      </c>
      <c r="B107" s="224" t="s">
        <v>668</v>
      </c>
      <c r="C107" s="224" t="s">
        <v>645</v>
      </c>
      <c r="D107" s="224" t="s">
        <v>734</v>
      </c>
      <c r="E107" s="226">
        <v>2500</v>
      </c>
      <c r="F107" s="224">
        <v>1</v>
      </c>
      <c r="G107" s="224">
        <f t="shared" ref="G107:G112" si="7">F107*E107</f>
        <v>2500</v>
      </c>
      <c r="H107" s="224"/>
    </row>
    <row r="108" spans="1:8" ht="33.75">
      <c r="A108" s="224" t="s">
        <v>648</v>
      </c>
      <c r="B108" s="224" t="s">
        <v>670</v>
      </c>
      <c r="C108" s="224" t="s">
        <v>636</v>
      </c>
      <c r="D108" s="224" t="s">
        <v>671</v>
      </c>
      <c r="E108" s="226">
        <v>3000</v>
      </c>
      <c r="F108" s="224">
        <v>12</v>
      </c>
      <c r="G108" s="224">
        <f t="shared" si="7"/>
        <v>36000</v>
      </c>
      <c r="H108" s="224" t="s">
        <v>672</v>
      </c>
    </row>
    <row r="109" spans="1:8" ht="45">
      <c r="A109" s="224" t="s">
        <v>651</v>
      </c>
      <c r="B109" s="224" t="s">
        <v>673</v>
      </c>
      <c r="C109" s="224" t="s">
        <v>674</v>
      </c>
      <c r="D109" s="224" t="s">
        <v>675</v>
      </c>
      <c r="E109" s="226">
        <v>6500</v>
      </c>
      <c r="F109" s="224">
        <v>1</v>
      </c>
      <c r="G109" s="224">
        <f t="shared" si="7"/>
        <v>6500</v>
      </c>
      <c r="H109" s="224" t="s">
        <v>676</v>
      </c>
    </row>
    <row r="110" spans="1:8" ht="33.75">
      <c r="A110" s="224" t="s">
        <v>655</v>
      </c>
      <c r="B110" s="224" t="s">
        <v>691</v>
      </c>
      <c r="C110" s="224" t="s">
        <v>645</v>
      </c>
      <c r="D110" s="224" t="s">
        <v>749</v>
      </c>
      <c r="E110" s="226">
        <v>2500</v>
      </c>
      <c r="F110" s="224">
        <v>1</v>
      </c>
      <c r="G110" s="224">
        <f t="shared" si="7"/>
        <v>2500</v>
      </c>
      <c r="H110" s="224" t="s">
        <v>713</v>
      </c>
    </row>
    <row r="111" spans="1:8" ht="22.5">
      <c r="A111" s="224" t="s">
        <v>659</v>
      </c>
      <c r="B111" s="224" t="s">
        <v>750</v>
      </c>
      <c r="C111" s="224" t="s">
        <v>678</v>
      </c>
      <c r="D111" s="224" t="s">
        <v>751</v>
      </c>
      <c r="E111" s="226">
        <v>1200</v>
      </c>
      <c r="F111" s="224">
        <v>6</v>
      </c>
      <c r="G111" s="224">
        <f t="shared" si="7"/>
        <v>7200</v>
      </c>
      <c r="H111" s="224" t="s">
        <v>713</v>
      </c>
    </row>
    <row r="112" spans="1:8">
      <c r="A112" s="224" t="s">
        <v>683</v>
      </c>
      <c r="B112" s="224" t="s">
        <v>660</v>
      </c>
      <c r="C112" s="224" t="s">
        <v>661</v>
      </c>
      <c r="D112" s="224" t="s">
        <v>662</v>
      </c>
      <c r="E112" s="226">
        <v>7350</v>
      </c>
      <c r="F112" s="224">
        <v>2</v>
      </c>
      <c r="G112" s="224">
        <f t="shared" si="7"/>
        <v>14700</v>
      </c>
      <c r="H112" s="224"/>
    </row>
    <row r="113" spans="1:8">
      <c r="A113" s="223"/>
      <c r="B113" s="223" t="s">
        <v>663</v>
      </c>
      <c r="C113" s="223"/>
      <c r="D113" s="223"/>
      <c r="E113" s="227"/>
      <c r="F113" s="223"/>
      <c r="G113" s="223">
        <f>SUM(G105:G112)</f>
        <v>91400</v>
      </c>
      <c r="H113" s="223"/>
    </row>
    <row r="114" spans="1:8" ht="22.5">
      <c r="A114" s="223" t="s">
        <v>752</v>
      </c>
      <c r="B114" s="223" t="s">
        <v>753</v>
      </c>
      <c r="C114" s="223"/>
      <c r="D114" s="223"/>
      <c r="E114" s="227"/>
      <c r="F114" s="223"/>
      <c r="G114" s="223"/>
      <c r="H114" s="223"/>
    </row>
    <row r="115" spans="1:8" ht="33.75">
      <c r="A115" s="223">
        <v>10</v>
      </c>
      <c r="B115" s="223" t="s">
        <v>754</v>
      </c>
      <c r="C115" s="223" t="s">
        <v>633</v>
      </c>
      <c r="D115" s="223"/>
      <c r="E115" s="227"/>
      <c r="F115" s="223">
        <v>1</v>
      </c>
      <c r="G115" s="223"/>
      <c r="H115" s="223"/>
    </row>
    <row r="116" spans="1:8">
      <c r="A116" s="224" t="s">
        <v>634</v>
      </c>
      <c r="B116" s="224" t="s">
        <v>755</v>
      </c>
      <c r="C116" s="224" t="s">
        <v>636</v>
      </c>
      <c r="D116" s="224" t="s">
        <v>756</v>
      </c>
      <c r="E116" s="226">
        <v>9000</v>
      </c>
      <c r="F116" s="224">
        <v>1</v>
      </c>
      <c r="G116" s="224">
        <f>F116*E116</f>
        <v>9000</v>
      </c>
      <c r="H116" s="224"/>
    </row>
    <row r="117" spans="1:8">
      <c r="A117" s="224" t="s">
        <v>639</v>
      </c>
      <c r="B117" s="224" t="s">
        <v>757</v>
      </c>
      <c r="C117" s="224" t="s">
        <v>645</v>
      </c>
      <c r="D117" s="224" t="s">
        <v>758</v>
      </c>
      <c r="E117" s="226">
        <v>1200</v>
      </c>
      <c r="F117" s="224">
        <v>1</v>
      </c>
      <c r="G117" s="224">
        <f>F117*E117</f>
        <v>1200</v>
      </c>
      <c r="H117" s="224"/>
    </row>
    <row r="118" spans="1:8">
      <c r="A118" s="224" t="s">
        <v>643</v>
      </c>
      <c r="B118" s="224" t="s">
        <v>759</v>
      </c>
      <c r="C118" s="224" t="s">
        <v>760</v>
      </c>
      <c r="D118" s="224" t="s">
        <v>761</v>
      </c>
      <c r="E118" s="226">
        <v>500</v>
      </c>
      <c r="F118" s="224">
        <v>260</v>
      </c>
      <c r="G118" s="224">
        <f>F118*E118</f>
        <v>130000</v>
      </c>
      <c r="H118" s="224"/>
    </row>
    <row r="119" spans="1:8" ht="45">
      <c r="A119" s="224" t="s">
        <v>651</v>
      </c>
      <c r="B119" s="224" t="s">
        <v>660</v>
      </c>
      <c r="C119" s="224" t="s">
        <v>661</v>
      </c>
      <c r="D119" s="224" t="s">
        <v>762</v>
      </c>
      <c r="E119" s="226">
        <v>13000</v>
      </c>
      <c r="F119" s="224">
        <v>8</v>
      </c>
      <c r="G119" s="224">
        <f>F119*E119</f>
        <v>104000</v>
      </c>
      <c r="H119" s="224" t="s">
        <v>763</v>
      </c>
    </row>
    <row r="120" spans="1:8">
      <c r="A120" s="223"/>
      <c r="B120" s="223" t="s">
        <v>663</v>
      </c>
      <c r="C120" s="223"/>
      <c r="D120" s="223"/>
      <c r="E120" s="227"/>
      <c r="F120" s="223"/>
      <c r="G120" s="223">
        <f>SUM(G116:G119)</f>
        <v>244200</v>
      </c>
      <c r="H120" s="223"/>
    </row>
    <row r="121" spans="1:8">
      <c r="A121" s="223">
        <v>11</v>
      </c>
      <c r="B121" s="223" t="s">
        <v>764</v>
      </c>
      <c r="C121" s="223" t="s">
        <v>633</v>
      </c>
      <c r="D121" s="223"/>
      <c r="E121" s="227"/>
      <c r="F121" s="223">
        <v>1</v>
      </c>
      <c r="G121" s="223"/>
      <c r="H121" s="223"/>
    </row>
    <row r="122" spans="1:8" ht="90">
      <c r="A122" s="224" t="s">
        <v>634</v>
      </c>
      <c r="B122" s="224" t="s">
        <v>635</v>
      </c>
      <c r="C122" s="224" t="s">
        <v>636</v>
      </c>
      <c r="D122" s="225" t="s">
        <v>665</v>
      </c>
      <c r="E122" s="226">
        <v>20000</v>
      </c>
      <c r="F122" s="224">
        <v>1</v>
      </c>
      <c r="G122" s="224">
        <f>F122*E122</f>
        <v>20000</v>
      </c>
      <c r="H122" s="224" t="s">
        <v>666</v>
      </c>
    </row>
    <row r="123" spans="1:8" ht="22.5">
      <c r="A123" s="224" t="s">
        <v>639</v>
      </c>
      <c r="B123" s="224" t="s">
        <v>640</v>
      </c>
      <c r="C123" s="224" t="s">
        <v>641</v>
      </c>
      <c r="D123" s="225"/>
      <c r="E123" s="226">
        <v>2000</v>
      </c>
      <c r="F123" s="224">
        <v>1</v>
      </c>
      <c r="G123" s="224">
        <f t="shared" ref="G123:G128" si="8">F123*E123</f>
        <v>2000</v>
      </c>
      <c r="H123" s="224" t="s">
        <v>642</v>
      </c>
    </row>
    <row r="124" spans="1:8" ht="33.75">
      <c r="A124" s="224" t="s">
        <v>643</v>
      </c>
      <c r="B124" s="224" t="s">
        <v>765</v>
      </c>
      <c r="C124" s="224" t="s">
        <v>636</v>
      </c>
      <c r="D124" s="224" t="s">
        <v>766</v>
      </c>
      <c r="E124" s="226">
        <v>160000</v>
      </c>
      <c r="F124" s="224">
        <v>1</v>
      </c>
      <c r="G124" s="224">
        <f t="shared" si="8"/>
        <v>160000</v>
      </c>
      <c r="H124" s="224" t="s">
        <v>767</v>
      </c>
    </row>
    <row r="125" spans="1:8" ht="22.5">
      <c r="A125" s="224" t="s">
        <v>648</v>
      </c>
      <c r="B125" s="224" t="s">
        <v>644</v>
      </c>
      <c r="C125" s="224" t="s">
        <v>645</v>
      </c>
      <c r="D125" s="224" t="s">
        <v>646</v>
      </c>
      <c r="E125" s="226">
        <v>2000</v>
      </c>
      <c r="F125" s="224">
        <v>1</v>
      </c>
      <c r="G125" s="224">
        <f t="shared" si="8"/>
        <v>2000</v>
      </c>
      <c r="H125" s="224"/>
    </row>
    <row r="126" spans="1:8">
      <c r="A126" s="224" t="s">
        <v>651</v>
      </c>
      <c r="B126" s="224" t="s">
        <v>649</v>
      </c>
      <c r="C126" s="224" t="s">
        <v>636</v>
      </c>
      <c r="D126" s="224" t="s">
        <v>768</v>
      </c>
      <c r="E126" s="226">
        <v>400</v>
      </c>
      <c r="F126" s="224">
        <v>45</v>
      </c>
      <c r="G126" s="224">
        <f t="shared" si="8"/>
        <v>18000</v>
      </c>
      <c r="H126" s="224"/>
    </row>
    <row r="127" spans="1:8">
      <c r="A127" s="224" t="s">
        <v>655</v>
      </c>
      <c r="B127" s="224" t="s">
        <v>769</v>
      </c>
      <c r="C127" s="224" t="s">
        <v>760</v>
      </c>
      <c r="D127" s="224" t="s">
        <v>770</v>
      </c>
      <c r="E127" s="226">
        <v>200</v>
      </c>
      <c r="F127" s="224">
        <v>20</v>
      </c>
      <c r="G127" s="224">
        <f t="shared" si="8"/>
        <v>4000</v>
      </c>
      <c r="H127" s="224"/>
    </row>
    <row r="128" spans="1:8">
      <c r="A128" s="224" t="s">
        <v>659</v>
      </c>
      <c r="B128" s="224" t="s">
        <v>660</v>
      </c>
      <c r="C128" s="224" t="s">
        <v>661</v>
      </c>
      <c r="D128" s="224" t="s">
        <v>662</v>
      </c>
      <c r="E128" s="226">
        <v>7350</v>
      </c>
      <c r="F128" s="224">
        <v>2</v>
      </c>
      <c r="G128" s="224">
        <f t="shared" si="8"/>
        <v>14700</v>
      </c>
      <c r="H128" s="224"/>
    </row>
    <row r="129" spans="1:8">
      <c r="A129" s="223"/>
      <c r="B129" s="223" t="s">
        <v>663</v>
      </c>
      <c r="C129" s="223"/>
      <c r="D129" s="223"/>
      <c r="E129" s="227"/>
      <c r="F129" s="223"/>
      <c r="G129" s="223">
        <f>SUM(G122:G128)</f>
        <v>220700</v>
      </c>
      <c r="H129" s="223"/>
    </row>
    <row r="130" spans="1:8" ht="33.75">
      <c r="A130" s="223">
        <v>12</v>
      </c>
      <c r="B130" s="223" t="s">
        <v>771</v>
      </c>
      <c r="C130" s="223" t="s">
        <v>633</v>
      </c>
      <c r="D130" s="223" t="s">
        <v>772</v>
      </c>
      <c r="E130" s="227"/>
      <c r="F130" s="223">
        <v>1</v>
      </c>
      <c r="G130" s="223"/>
      <c r="H130" s="223"/>
    </row>
    <row r="131" spans="1:8" ht="33.75">
      <c r="A131" s="224" t="s">
        <v>634</v>
      </c>
      <c r="B131" s="224" t="s">
        <v>773</v>
      </c>
      <c r="C131" s="224" t="s">
        <v>613</v>
      </c>
      <c r="D131" s="224" t="s">
        <v>774</v>
      </c>
      <c r="E131" s="226">
        <v>240000</v>
      </c>
      <c r="F131" s="224">
        <v>1</v>
      </c>
      <c r="G131" s="224">
        <f t="shared" ref="G131:G139" si="9">F131*E131</f>
        <v>240000</v>
      </c>
      <c r="H131" s="224" t="s">
        <v>775</v>
      </c>
    </row>
    <row r="132" spans="1:8" ht="45">
      <c r="A132" s="224" t="s">
        <v>639</v>
      </c>
      <c r="B132" s="224" t="s">
        <v>776</v>
      </c>
      <c r="C132" s="224" t="s">
        <v>636</v>
      </c>
      <c r="D132" s="224" t="s">
        <v>777</v>
      </c>
      <c r="E132" s="226">
        <v>172000</v>
      </c>
      <c r="F132" s="224">
        <v>1</v>
      </c>
      <c r="G132" s="224">
        <f t="shared" si="9"/>
        <v>172000</v>
      </c>
      <c r="H132" s="224"/>
    </row>
    <row r="133" spans="1:8" ht="22.5">
      <c r="A133" s="224" t="s">
        <v>643</v>
      </c>
      <c r="B133" s="224" t="s">
        <v>778</v>
      </c>
      <c r="C133" s="224" t="s">
        <v>661</v>
      </c>
      <c r="D133" s="224" t="s">
        <v>779</v>
      </c>
      <c r="E133" s="226">
        <v>4500</v>
      </c>
      <c r="F133" s="224">
        <v>20</v>
      </c>
      <c r="G133" s="224">
        <f t="shared" si="9"/>
        <v>90000</v>
      </c>
      <c r="H133" s="224"/>
    </row>
    <row r="134" spans="1:8" ht="90">
      <c r="A134" s="224" t="s">
        <v>648</v>
      </c>
      <c r="B134" s="224" t="s">
        <v>635</v>
      </c>
      <c r="C134" s="224" t="s">
        <v>636</v>
      </c>
      <c r="D134" s="224" t="s">
        <v>780</v>
      </c>
      <c r="E134" s="226">
        <v>20000</v>
      </c>
      <c r="F134" s="224">
        <v>1</v>
      </c>
      <c r="G134" s="224">
        <f>F134*E134</f>
        <v>20000</v>
      </c>
      <c r="H134" s="224" t="s">
        <v>666</v>
      </c>
    </row>
    <row r="135" spans="1:8" ht="22.5">
      <c r="A135" s="224" t="s">
        <v>651</v>
      </c>
      <c r="B135" s="224" t="s">
        <v>740</v>
      </c>
      <c r="C135" s="224" t="s">
        <v>661</v>
      </c>
      <c r="D135" s="224" t="s">
        <v>781</v>
      </c>
      <c r="E135" s="226">
        <v>5000</v>
      </c>
      <c r="F135" s="224">
        <v>1</v>
      </c>
      <c r="G135" s="224">
        <f t="shared" si="9"/>
        <v>5000</v>
      </c>
      <c r="H135" s="224" t="s">
        <v>713</v>
      </c>
    </row>
    <row r="136" spans="1:8" ht="33.75">
      <c r="A136" s="224" t="s">
        <v>655</v>
      </c>
      <c r="B136" s="224" t="s">
        <v>782</v>
      </c>
      <c r="C136" s="224" t="s">
        <v>661</v>
      </c>
      <c r="D136" s="224" t="s">
        <v>783</v>
      </c>
      <c r="E136" s="226">
        <v>3000</v>
      </c>
      <c r="F136" s="224">
        <v>1</v>
      </c>
      <c r="G136" s="224">
        <f t="shared" si="9"/>
        <v>3000</v>
      </c>
      <c r="H136" s="224"/>
    </row>
    <row r="137" spans="1:8">
      <c r="A137" s="224" t="s">
        <v>659</v>
      </c>
      <c r="B137" s="224" t="s">
        <v>784</v>
      </c>
      <c r="C137" s="224" t="s">
        <v>661</v>
      </c>
      <c r="D137" s="224"/>
      <c r="E137" s="226">
        <v>1500</v>
      </c>
      <c r="F137" s="224">
        <v>1</v>
      </c>
      <c r="G137" s="224">
        <f t="shared" si="9"/>
        <v>1500</v>
      </c>
      <c r="H137" s="224"/>
    </row>
    <row r="138" spans="1:8" ht="33.75">
      <c r="A138" s="224" t="s">
        <v>683</v>
      </c>
      <c r="B138" s="224" t="s">
        <v>785</v>
      </c>
      <c r="C138" s="224" t="s">
        <v>613</v>
      </c>
      <c r="D138" s="224" t="s">
        <v>786</v>
      </c>
      <c r="E138" s="226">
        <v>20</v>
      </c>
      <c r="F138" s="224">
        <v>7200</v>
      </c>
      <c r="G138" s="224">
        <f t="shared" si="9"/>
        <v>144000</v>
      </c>
      <c r="H138" s="224" t="s">
        <v>787</v>
      </c>
    </row>
    <row r="139" spans="1:8" ht="45">
      <c r="A139" s="224" t="s">
        <v>687</v>
      </c>
      <c r="B139" s="224" t="s">
        <v>660</v>
      </c>
      <c r="C139" s="224" t="s">
        <v>661</v>
      </c>
      <c r="D139" s="224" t="s">
        <v>762</v>
      </c>
      <c r="E139" s="226">
        <v>13000</v>
      </c>
      <c r="F139" s="224">
        <v>8</v>
      </c>
      <c r="G139" s="224">
        <f t="shared" si="9"/>
        <v>104000</v>
      </c>
      <c r="H139" s="224" t="s">
        <v>763</v>
      </c>
    </row>
    <row r="140" spans="1:8">
      <c r="A140" s="223"/>
      <c r="B140" s="223" t="s">
        <v>663</v>
      </c>
      <c r="C140" s="223"/>
      <c r="D140" s="223"/>
      <c r="E140" s="227"/>
      <c r="F140" s="223"/>
      <c r="G140" s="223">
        <f>SUM(G131:G139)</f>
        <v>779500</v>
      </c>
      <c r="H140" s="223"/>
    </row>
    <row r="141" spans="1:8" ht="45">
      <c r="A141" s="223">
        <v>13</v>
      </c>
      <c r="B141" s="223" t="s">
        <v>788</v>
      </c>
      <c r="C141" s="223" t="s">
        <v>633</v>
      </c>
      <c r="D141" s="223"/>
      <c r="E141" s="227"/>
      <c r="F141" s="223">
        <v>1</v>
      </c>
      <c r="G141" s="223"/>
      <c r="H141" s="223"/>
    </row>
    <row r="142" spans="1:8" ht="90">
      <c r="A142" s="224" t="s">
        <v>648</v>
      </c>
      <c r="B142" s="224" t="s">
        <v>635</v>
      </c>
      <c r="C142" s="224" t="s">
        <v>636</v>
      </c>
      <c r="D142" s="225" t="s">
        <v>665</v>
      </c>
      <c r="E142" s="226">
        <v>20000</v>
      </c>
      <c r="F142" s="224">
        <v>1</v>
      </c>
      <c r="G142" s="224">
        <f>F142*E142</f>
        <v>20000</v>
      </c>
      <c r="H142" s="224" t="s">
        <v>666</v>
      </c>
    </row>
    <row r="143" spans="1:8" ht="22.5">
      <c r="A143" s="224" t="s">
        <v>639</v>
      </c>
      <c r="B143" s="224" t="s">
        <v>640</v>
      </c>
      <c r="C143" s="224" t="s">
        <v>641</v>
      </c>
      <c r="D143" s="225"/>
      <c r="E143" s="226">
        <v>2000</v>
      </c>
      <c r="F143" s="224">
        <v>1</v>
      </c>
      <c r="G143" s="224">
        <f>F143*E143</f>
        <v>2000</v>
      </c>
      <c r="H143" s="224" t="s">
        <v>642</v>
      </c>
    </row>
    <row r="144" spans="1:8">
      <c r="A144" s="224" t="s">
        <v>643</v>
      </c>
      <c r="B144" s="224" t="s">
        <v>740</v>
      </c>
      <c r="C144" s="224" t="s">
        <v>661</v>
      </c>
      <c r="D144" s="224" t="s">
        <v>789</v>
      </c>
      <c r="E144" s="226">
        <v>5000</v>
      </c>
      <c r="F144" s="224">
        <v>1</v>
      </c>
      <c r="G144" s="224">
        <f t="shared" ref="G144:G154" si="10">F144*E144</f>
        <v>5000</v>
      </c>
      <c r="H144" s="224"/>
    </row>
    <row r="145" spans="1:8">
      <c r="A145" s="224" t="s">
        <v>648</v>
      </c>
      <c r="B145" s="224" t="s">
        <v>790</v>
      </c>
      <c r="C145" s="224" t="s">
        <v>661</v>
      </c>
      <c r="D145" s="224" t="s">
        <v>791</v>
      </c>
      <c r="E145" s="226">
        <v>2000</v>
      </c>
      <c r="F145" s="224">
        <v>1</v>
      </c>
      <c r="G145" s="224">
        <f t="shared" si="10"/>
        <v>2000</v>
      </c>
      <c r="H145" s="224"/>
    </row>
    <row r="146" spans="1:8" ht="45">
      <c r="A146" s="224" t="s">
        <v>655</v>
      </c>
      <c r="B146" s="224" t="s">
        <v>644</v>
      </c>
      <c r="C146" s="224" t="s">
        <v>645</v>
      </c>
      <c r="D146" s="224" t="s">
        <v>646</v>
      </c>
      <c r="E146" s="226">
        <v>2000</v>
      </c>
      <c r="F146" s="224">
        <v>1</v>
      </c>
      <c r="G146" s="224">
        <f t="shared" si="10"/>
        <v>2000</v>
      </c>
      <c r="H146" s="224" t="s">
        <v>792</v>
      </c>
    </row>
    <row r="147" spans="1:8" ht="45">
      <c r="A147" s="224" t="s">
        <v>659</v>
      </c>
      <c r="B147" s="224" t="s">
        <v>649</v>
      </c>
      <c r="C147" s="224" t="s">
        <v>636</v>
      </c>
      <c r="D147" s="224" t="s">
        <v>793</v>
      </c>
      <c r="E147" s="226">
        <v>400</v>
      </c>
      <c r="F147" s="224">
        <v>45</v>
      </c>
      <c r="G147" s="224">
        <f t="shared" si="10"/>
        <v>18000</v>
      </c>
      <c r="H147" s="224" t="s">
        <v>792</v>
      </c>
    </row>
    <row r="148" spans="1:8">
      <c r="A148" s="224" t="s">
        <v>683</v>
      </c>
      <c r="B148" s="224" t="s">
        <v>695</v>
      </c>
      <c r="C148" s="224" t="s">
        <v>636</v>
      </c>
      <c r="D148" s="224"/>
      <c r="E148" s="226">
        <v>1600</v>
      </c>
      <c r="F148" s="224">
        <v>1</v>
      </c>
      <c r="G148" s="224">
        <f t="shared" si="10"/>
        <v>1600</v>
      </c>
      <c r="H148" s="224" t="s">
        <v>713</v>
      </c>
    </row>
    <row r="149" spans="1:8" ht="67.5">
      <c r="A149" s="224" t="s">
        <v>687</v>
      </c>
      <c r="B149" s="224" t="s">
        <v>681</v>
      </c>
      <c r="C149" s="224" t="s">
        <v>678</v>
      </c>
      <c r="D149" s="224" t="s">
        <v>794</v>
      </c>
      <c r="E149" s="226">
        <v>700</v>
      </c>
      <c r="F149" s="224">
        <v>1</v>
      </c>
      <c r="G149" s="224">
        <f t="shared" si="10"/>
        <v>700</v>
      </c>
      <c r="H149" s="224" t="s">
        <v>795</v>
      </c>
    </row>
    <row r="150" spans="1:8">
      <c r="A150" s="224" t="s">
        <v>690</v>
      </c>
      <c r="B150" s="224" t="s">
        <v>750</v>
      </c>
      <c r="C150" s="224" t="s">
        <v>678</v>
      </c>
      <c r="D150" s="224" t="s">
        <v>710</v>
      </c>
      <c r="E150" s="226">
        <v>1200</v>
      </c>
      <c r="F150" s="224">
        <v>2</v>
      </c>
      <c r="G150" s="224">
        <f t="shared" si="10"/>
        <v>2400</v>
      </c>
      <c r="H150" s="224"/>
    </row>
    <row r="151" spans="1:8">
      <c r="A151" s="224" t="s">
        <v>694</v>
      </c>
      <c r="B151" s="224" t="s">
        <v>796</v>
      </c>
      <c r="C151" s="224" t="s">
        <v>674</v>
      </c>
      <c r="D151" s="224"/>
      <c r="E151" s="226">
        <v>1500</v>
      </c>
      <c r="F151" s="224">
        <v>1</v>
      </c>
      <c r="G151" s="224">
        <f t="shared" si="10"/>
        <v>1500</v>
      </c>
      <c r="H151" s="224"/>
    </row>
    <row r="152" spans="1:8">
      <c r="A152" s="224" t="s">
        <v>797</v>
      </c>
      <c r="B152" s="224" t="s">
        <v>798</v>
      </c>
      <c r="C152" s="224" t="s">
        <v>674</v>
      </c>
      <c r="D152" s="224"/>
      <c r="E152" s="226">
        <v>1500</v>
      </c>
      <c r="F152" s="224">
        <v>1</v>
      </c>
      <c r="G152" s="224">
        <f t="shared" si="10"/>
        <v>1500</v>
      </c>
      <c r="H152" s="224"/>
    </row>
    <row r="153" spans="1:8">
      <c r="A153" s="224" t="s">
        <v>799</v>
      </c>
      <c r="B153" s="224" t="s">
        <v>800</v>
      </c>
      <c r="C153" s="224" t="s">
        <v>636</v>
      </c>
      <c r="D153" s="224" t="s">
        <v>801</v>
      </c>
      <c r="E153" s="226">
        <v>2000</v>
      </c>
      <c r="F153" s="224">
        <v>1</v>
      </c>
      <c r="G153" s="224">
        <f t="shared" si="10"/>
        <v>2000</v>
      </c>
      <c r="H153" s="224"/>
    </row>
    <row r="154" spans="1:8" ht="45">
      <c r="A154" s="224" t="s">
        <v>802</v>
      </c>
      <c r="B154" s="224" t="s">
        <v>660</v>
      </c>
      <c r="C154" s="224" t="s">
        <v>661</v>
      </c>
      <c r="D154" s="224" t="s">
        <v>662</v>
      </c>
      <c r="E154" s="226">
        <v>7350</v>
      </c>
      <c r="F154" s="224">
        <v>2</v>
      </c>
      <c r="G154" s="224">
        <f t="shared" si="10"/>
        <v>14700</v>
      </c>
      <c r="H154" s="224" t="s">
        <v>803</v>
      </c>
    </row>
    <row r="155" spans="1:8">
      <c r="A155" s="223"/>
      <c r="B155" s="223" t="s">
        <v>663</v>
      </c>
      <c r="C155" s="223"/>
      <c r="D155" s="223"/>
      <c r="E155" s="227"/>
      <c r="F155" s="223"/>
      <c r="G155" s="223">
        <f>SUM(G142:G154)</f>
        <v>73400</v>
      </c>
      <c r="H155" s="223"/>
    </row>
    <row r="156" spans="1:8" ht="33.75">
      <c r="A156" s="223">
        <v>14</v>
      </c>
      <c r="B156" s="223" t="s">
        <v>804</v>
      </c>
      <c r="C156" s="223" t="s">
        <v>633</v>
      </c>
      <c r="D156" s="224"/>
      <c r="E156" s="226"/>
      <c r="F156" s="223">
        <v>1</v>
      </c>
      <c r="G156" s="224"/>
      <c r="H156" s="223"/>
    </row>
    <row r="157" spans="1:8" ht="22.5">
      <c r="A157" s="224" t="s">
        <v>634</v>
      </c>
      <c r="B157" s="224" t="s">
        <v>805</v>
      </c>
      <c r="C157" s="224" t="s">
        <v>613</v>
      </c>
      <c r="D157" s="224"/>
      <c r="E157" s="226">
        <v>160000</v>
      </c>
      <c r="F157" s="224">
        <v>1</v>
      </c>
      <c r="G157" s="224">
        <f>F157*E157</f>
        <v>160000</v>
      </c>
      <c r="H157" s="224"/>
    </row>
    <row r="158" spans="1:8" ht="45">
      <c r="A158" s="224" t="s">
        <v>639</v>
      </c>
      <c r="B158" s="224" t="s">
        <v>660</v>
      </c>
      <c r="C158" s="224" t="s">
        <v>661</v>
      </c>
      <c r="D158" s="224" t="s">
        <v>662</v>
      </c>
      <c r="E158" s="226">
        <v>7350</v>
      </c>
      <c r="F158" s="224">
        <v>2</v>
      </c>
      <c r="G158" s="224">
        <f>F158*E158</f>
        <v>14700</v>
      </c>
      <c r="H158" s="224" t="s">
        <v>803</v>
      </c>
    </row>
    <row r="159" spans="1:8">
      <c r="A159" s="223"/>
      <c r="B159" s="223" t="s">
        <v>663</v>
      </c>
      <c r="C159" s="223"/>
      <c r="D159" s="223"/>
      <c r="E159" s="227"/>
      <c r="F159" s="223"/>
      <c r="G159" s="223">
        <f>SUM(G157:G158)</f>
        <v>174700</v>
      </c>
      <c r="H159" s="223"/>
    </row>
    <row r="160" spans="1:8" ht="22.5">
      <c r="A160" s="223">
        <v>15</v>
      </c>
      <c r="B160" s="223" t="s">
        <v>806</v>
      </c>
      <c r="C160" s="223" t="s">
        <v>633</v>
      </c>
      <c r="D160" s="223"/>
      <c r="E160" s="227"/>
      <c r="F160" s="223">
        <v>1</v>
      </c>
      <c r="G160" s="223"/>
      <c r="H160" s="223"/>
    </row>
    <row r="161" spans="1:8">
      <c r="A161" s="224" t="s">
        <v>634</v>
      </c>
      <c r="B161" s="224" t="s">
        <v>695</v>
      </c>
      <c r="C161" s="224" t="s">
        <v>636</v>
      </c>
      <c r="D161" s="224"/>
      <c r="E161" s="226">
        <v>1600</v>
      </c>
      <c r="F161" s="224">
        <v>1</v>
      </c>
      <c r="G161" s="224">
        <f>F161*E161</f>
        <v>1600</v>
      </c>
      <c r="H161" s="224" t="s">
        <v>713</v>
      </c>
    </row>
    <row r="162" spans="1:8">
      <c r="A162" s="224" t="s">
        <v>639</v>
      </c>
      <c r="B162" s="224" t="s">
        <v>740</v>
      </c>
      <c r="C162" s="224" t="s">
        <v>661</v>
      </c>
      <c r="D162" s="224" t="s">
        <v>789</v>
      </c>
      <c r="E162" s="226">
        <v>5000</v>
      </c>
      <c r="F162" s="224">
        <v>1</v>
      </c>
      <c r="G162" s="224">
        <f>F162*E162</f>
        <v>5000</v>
      </c>
      <c r="H162" s="224"/>
    </row>
    <row r="163" spans="1:8">
      <c r="A163" s="224" t="s">
        <v>643</v>
      </c>
      <c r="B163" s="224" t="s">
        <v>790</v>
      </c>
      <c r="C163" s="224" t="s">
        <v>661</v>
      </c>
      <c r="D163" s="224"/>
      <c r="E163" s="226">
        <v>2000</v>
      </c>
      <c r="F163" s="224">
        <v>1</v>
      </c>
      <c r="G163" s="224">
        <f>F163*E163</f>
        <v>2000</v>
      </c>
      <c r="H163" s="224"/>
    </row>
    <row r="164" spans="1:8" ht="45">
      <c r="A164" s="224" t="s">
        <v>648</v>
      </c>
      <c r="B164" s="224" t="s">
        <v>660</v>
      </c>
      <c r="C164" s="224" t="s">
        <v>661</v>
      </c>
      <c r="D164" s="224" t="s">
        <v>662</v>
      </c>
      <c r="E164" s="226">
        <v>7350</v>
      </c>
      <c r="F164" s="224">
        <v>2</v>
      </c>
      <c r="G164" s="224">
        <f>F164*E164</f>
        <v>14700</v>
      </c>
      <c r="H164" s="224" t="s">
        <v>803</v>
      </c>
    </row>
    <row r="165" spans="1:8">
      <c r="A165" s="223"/>
      <c r="B165" s="223" t="s">
        <v>663</v>
      </c>
      <c r="C165" s="223"/>
      <c r="D165" s="223"/>
      <c r="E165" s="227"/>
      <c r="F165" s="223"/>
      <c r="G165" s="223">
        <f>SUM(G161:G164)</f>
        <v>23300</v>
      </c>
      <c r="H165" s="223"/>
    </row>
    <row r="166" spans="1:8" ht="33.75">
      <c r="A166" s="223">
        <v>16</v>
      </c>
      <c r="B166" s="223" t="s">
        <v>807</v>
      </c>
      <c r="C166" s="223" t="s">
        <v>633</v>
      </c>
      <c r="D166" s="223"/>
      <c r="E166" s="227"/>
      <c r="F166" s="223">
        <v>1</v>
      </c>
      <c r="G166" s="223"/>
      <c r="H166" s="223"/>
    </row>
    <row r="167" spans="1:8" ht="22.5">
      <c r="A167" s="224" t="s">
        <v>634</v>
      </c>
      <c r="B167" s="224" t="s">
        <v>808</v>
      </c>
      <c r="C167" s="224" t="s">
        <v>636</v>
      </c>
      <c r="D167" s="224" t="s">
        <v>809</v>
      </c>
      <c r="E167" s="226">
        <v>20000</v>
      </c>
      <c r="F167" s="224">
        <v>1</v>
      </c>
      <c r="G167" s="224">
        <f>F167*E167</f>
        <v>20000</v>
      </c>
      <c r="H167" s="224" t="s">
        <v>713</v>
      </c>
    </row>
    <row r="168" spans="1:8" ht="22.5">
      <c r="A168" s="224" t="s">
        <v>639</v>
      </c>
      <c r="B168" s="224" t="s">
        <v>810</v>
      </c>
      <c r="C168" s="224" t="s">
        <v>678</v>
      </c>
      <c r="D168" s="224" t="s">
        <v>709</v>
      </c>
      <c r="E168" s="226">
        <v>1200</v>
      </c>
      <c r="F168" s="224">
        <v>6</v>
      </c>
      <c r="G168" s="224">
        <f>F168*E168</f>
        <v>7200</v>
      </c>
      <c r="H168" s="224" t="s">
        <v>713</v>
      </c>
    </row>
    <row r="169" spans="1:8">
      <c r="A169" s="224" t="s">
        <v>643</v>
      </c>
      <c r="B169" s="224" t="s">
        <v>811</v>
      </c>
      <c r="C169" s="224" t="s">
        <v>678</v>
      </c>
      <c r="D169" s="224" t="s">
        <v>812</v>
      </c>
      <c r="E169" s="226">
        <v>1200</v>
      </c>
      <c r="F169" s="224">
        <v>2</v>
      </c>
      <c r="G169" s="224">
        <f>F169*E169</f>
        <v>2400</v>
      </c>
      <c r="H169" s="224"/>
    </row>
    <row r="170" spans="1:8">
      <c r="A170" s="224" t="s">
        <v>648</v>
      </c>
      <c r="B170" s="224" t="s">
        <v>714</v>
      </c>
      <c r="C170" s="224" t="s">
        <v>674</v>
      </c>
      <c r="D170" s="224" t="s">
        <v>715</v>
      </c>
      <c r="E170" s="226">
        <v>3000</v>
      </c>
      <c r="F170" s="224">
        <v>1</v>
      </c>
      <c r="G170" s="224">
        <f>F170*E170</f>
        <v>3000</v>
      </c>
      <c r="H170" s="224" t="s">
        <v>713</v>
      </c>
    </row>
    <row r="171" spans="1:8">
      <c r="A171" s="223"/>
      <c r="B171" s="223" t="s">
        <v>663</v>
      </c>
      <c r="C171" s="223"/>
      <c r="D171" s="223"/>
      <c r="E171" s="227"/>
      <c r="F171" s="223"/>
      <c r="G171" s="223">
        <f>SUM(G167:G170)</f>
        <v>32600</v>
      </c>
      <c r="H171" s="223"/>
    </row>
    <row r="172" spans="1:8" ht="22.5">
      <c r="A172" s="223">
        <v>17</v>
      </c>
      <c r="B172" s="223" t="s">
        <v>813</v>
      </c>
      <c r="C172" s="223" t="s">
        <v>633</v>
      </c>
      <c r="D172" s="223"/>
      <c r="E172" s="227"/>
      <c r="F172" s="223">
        <v>1</v>
      </c>
      <c r="G172" s="223"/>
      <c r="H172" s="223"/>
    </row>
    <row r="173" spans="1:8" ht="22.5">
      <c r="A173" s="224" t="s">
        <v>634</v>
      </c>
      <c r="B173" s="224" t="s">
        <v>814</v>
      </c>
      <c r="C173" s="224" t="s">
        <v>613</v>
      </c>
      <c r="D173" s="224" t="s">
        <v>815</v>
      </c>
      <c r="E173" s="226">
        <v>5000</v>
      </c>
      <c r="F173" s="224">
        <v>1</v>
      </c>
      <c r="G173" s="224">
        <f>E173*F173</f>
        <v>5000</v>
      </c>
      <c r="H173" s="224"/>
    </row>
    <row r="174" spans="1:8">
      <c r="A174" s="224" t="s">
        <v>639</v>
      </c>
      <c r="B174" s="224" t="s">
        <v>811</v>
      </c>
      <c r="C174" s="224" t="s">
        <v>678</v>
      </c>
      <c r="D174" s="224" t="s">
        <v>812</v>
      </c>
      <c r="E174" s="226">
        <v>1200</v>
      </c>
      <c r="F174" s="224">
        <v>8</v>
      </c>
      <c r="G174" s="224">
        <f>E174*F174</f>
        <v>9600</v>
      </c>
      <c r="H174" s="224" t="s">
        <v>713</v>
      </c>
    </row>
    <row r="175" spans="1:8">
      <c r="A175" s="223"/>
      <c r="B175" s="223" t="s">
        <v>663</v>
      </c>
      <c r="C175" s="223"/>
      <c r="D175" s="223"/>
      <c r="E175" s="227"/>
      <c r="F175" s="223"/>
      <c r="G175" s="223">
        <f>SUM(G173:G174)</f>
        <v>14600</v>
      </c>
      <c r="H175" s="223"/>
    </row>
    <row r="176" spans="1:8" ht="22.5">
      <c r="A176" s="223" t="s">
        <v>816</v>
      </c>
      <c r="B176" s="223" t="s">
        <v>817</v>
      </c>
      <c r="C176" s="223"/>
      <c r="D176" s="223"/>
      <c r="E176" s="227"/>
      <c r="F176" s="223"/>
      <c r="G176" s="223"/>
      <c r="H176" s="223"/>
    </row>
    <row r="177" spans="1:8" ht="22.5">
      <c r="A177" s="223">
        <v>18</v>
      </c>
      <c r="B177" s="223" t="s">
        <v>818</v>
      </c>
      <c r="C177" s="223" t="s">
        <v>633</v>
      </c>
      <c r="D177" s="223"/>
      <c r="E177" s="227"/>
      <c r="F177" s="223">
        <v>2</v>
      </c>
      <c r="G177" s="223"/>
      <c r="H177" s="223" t="s">
        <v>819</v>
      </c>
    </row>
    <row r="178" spans="1:8" ht="22.5">
      <c r="A178" s="224" t="s">
        <v>634</v>
      </c>
      <c r="B178" s="224" t="s">
        <v>695</v>
      </c>
      <c r="C178" s="224" t="s">
        <v>636</v>
      </c>
      <c r="D178" s="224"/>
      <c r="E178" s="226">
        <v>1600</v>
      </c>
      <c r="F178" s="224">
        <v>16</v>
      </c>
      <c r="G178" s="224">
        <f>F178*E178</f>
        <v>25600</v>
      </c>
      <c r="H178" s="224" t="s">
        <v>820</v>
      </c>
    </row>
    <row r="179" spans="1:8" ht="22.5">
      <c r="A179" s="224" t="s">
        <v>639</v>
      </c>
      <c r="B179" s="224" t="s">
        <v>821</v>
      </c>
      <c r="C179" s="224" t="s">
        <v>678</v>
      </c>
      <c r="D179" s="224" t="s">
        <v>822</v>
      </c>
      <c r="E179" s="226">
        <v>700</v>
      </c>
      <c r="F179" s="224">
        <v>8</v>
      </c>
      <c r="G179" s="224">
        <f>F179*E179</f>
        <v>5600</v>
      </c>
      <c r="H179" s="224" t="s">
        <v>823</v>
      </c>
    </row>
    <row r="180" spans="1:8" ht="22.5">
      <c r="A180" s="224" t="s">
        <v>643</v>
      </c>
      <c r="B180" s="224" t="s">
        <v>824</v>
      </c>
      <c r="C180" s="224" t="s">
        <v>661</v>
      </c>
      <c r="D180" s="224" t="s">
        <v>825</v>
      </c>
      <c r="E180" s="226">
        <v>5000</v>
      </c>
      <c r="F180" s="224">
        <v>16</v>
      </c>
      <c r="G180" s="224">
        <f>F180*E180</f>
        <v>80000</v>
      </c>
      <c r="H180" s="224" t="s">
        <v>826</v>
      </c>
    </row>
    <row r="181" spans="1:8">
      <c r="A181" s="224" t="s">
        <v>648</v>
      </c>
      <c r="B181" s="224" t="s">
        <v>660</v>
      </c>
      <c r="C181" s="224" t="s">
        <v>661</v>
      </c>
      <c r="D181" s="224" t="s">
        <v>662</v>
      </c>
      <c r="E181" s="226">
        <v>7350</v>
      </c>
      <c r="F181" s="224">
        <v>4</v>
      </c>
      <c r="G181" s="224">
        <f>F181*E181</f>
        <v>29400</v>
      </c>
      <c r="H181" s="224"/>
    </row>
    <row r="182" spans="1:8">
      <c r="A182" s="223"/>
      <c r="B182" s="223" t="s">
        <v>663</v>
      </c>
      <c r="C182" s="223"/>
      <c r="D182" s="223"/>
      <c r="E182" s="227"/>
      <c r="F182" s="223"/>
      <c r="G182" s="223">
        <f>SUM(G178:G181)</f>
        <v>140600</v>
      </c>
      <c r="H182" s="223"/>
    </row>
    <row r="183" spans="1:8" ht="45">
      <c r="A183" s="223">
        <v>19</v>
      </c>
      <c r="B183" s="223" t="s">
        <v>827</v>
      </c>
      <c r="C183" s="223" t="s">
        <v>633</v>
      </c>
      <c r="D183" s="223" t="s">
        <v>828</v>
      </c>
      <c r="E183" s="227"/>
      <c r="F183" s="223">
        <v>8</v>
      </c>
      <c r="G183" s="223"/>
      <c r="H183" s="223"/>
    </row>
    <row r="184" spans="1:8" ht="22.5">
      <c r="A184" s="228" t="s">
        <v>634</v>
      </c>
      <c r="B184" s="224" t="s">
        <v>829</v>
      </c>
      <c r="C184" s="224" t="s">
        <v>636</v>
      </c>
      <c r="D184" s="224"/>
      <c r="E184" s="226">
        <v>2500</v>
      </c>
      <c r="F184" s="224">
        <v>2</v>
      </c>
      <c r="G184" s="224">
        <f t="shared" ref="G184:G208" si="11">F184*E184</f>
        <v>5000</v>
      </c>
      <c r="H184" s="224" t="s">
        <v>820</v>
      </c>
    </row>
    <row r="185" spans="1:8" ht="22.5">
      <c r="A185" s="228" t="s">
        <v>639</v>
      </c>
      <c r="B185" s="224" t="s">
        <v>830</v>
      </c>
      <c r="C185" s="224" t="s">
        <v>678</v>
      </c>
      <c r="D185" s="224" t="s">
        <v>822</v>
      </c>
      <c r="E185" s="226">
        <v>1500</v>
      </c>
      <c r="F185" s="224">
        <v>2</v>
      </c>
      <c r="G185" s="224">
        <f t="shared" si="11"/>
        <v>3000</v>
      </c>
      <c r="H185" s="224" t="s">
        <v>831</v>
      </c>
    </row>
    <row r="186" spans="1:8">
      <c r="A186" s="228" t="s">
        <v>643</v>
      </c>
      <c r="B186" s="224" t="s">
        <v>800</v>
      </c>
      <c r="C186" s="224" t="s">
        <v>636</v>
      </c>
      <c r="D186" s="224" t="s">
        <v>801</v>
      </c>
      <c r="E186" s="226">
        <v>2000</v>
      </c>
      <c r="F186" s="224">
        <v>2</v>
      </c>
      <c r="G186" s="224">
        <f t="shared" si="11"/>
        <v>4000</v>
      </c>
      <c r="H186" s="224" t="s">
        <v>713</v>
      </c>
    </row>
    <row r="187" spans="1:8" ht="22.5">
      <c r="A187" s="228" t="s">
        <v>648</v>
      </c>
      <c r="B187" s="224" t="s">
        <v>695</v>
      </c>
      <c r="C187" s="224" t="s">
        <v>636</v>
      </c>
      <c r="D187" s="224"/>
      <c r="E187" s="226">
        <v>1600</v>
      </c>
      <c r="F187" s="224">
        <v>6</v>
      </c>
      <c r="G187" s="224">
        <f t="shared" si="11"/>
        <v>9600</v>
      </c>
      <c r="H187" s="224" t="s">
        <v>820</v>
      </c>
    </row>
    <row r="188" spans="1:8" ht="22.5">
      <c r="A188" s="228" t="s">
        <v>651</v>
      </c>
      <c r="B188" s="224" t="s">
        <v>821</v>
      </c>
      <c r="C188" s="224" t="s">
        <v>678</v>
      </c>
      <c r="D188" s="224" t="s">
        <v>822</v>
      </c>
      <c r="E188" s="226">
        <v>700</v>
      </c>
      <c r="F188" s="224">
        <v>3</v>
      </c>
      <c r="G188" s="224">
        <f t="shared" si="11"/>
        <v>2100</v>
      </c>
      <c r="H188" s="224" t="s">
        <v>832</v>
      </c>
    </row>
    <row r="189" spans="1:8">
      <c r="A189" s="224" t="s">
        <v>655</v>
      </c>
      <c r="B189" s="224" t="s">
        <v>833</v>
      </c>
      <c r="C189" s="224" t="s">
        <v>678</v>
      </c>
      <c r="D189" s="224" t="s">
        <v>834</v>
      </c>
      <c r="E189" s="226">
        <v>700</v>
      </c>
      <c r="F189" s="224">
        <v>2</v>
      </c>
      <c r="G189" s="224">
        <f t="shared" si="11"/>
        <v>1400</v>
      </c>
      <c r="H189" s="224"/>
    </row>
    <row r="190" spans="1:8">
      <c r="A190" s="224" t="s">
        <v>659</v>
      </c>
      <c r="B190" s="224" t="s">
        <v>746</v>
      </c>
      <c r="C190" s="224" t="s">
        <v>645</v>
      </c>
      <c r="D190" s="224" t="s">
        <v>835</v>
      </c>
      <c r="E190" s="226">
        <v>1500</v>
      </c>
      <c r="F190" s="224">
        <v>1</v>
      </c>
      <c r="G190" s="224">
        <f t="shared" si="11"/>
        <v>1500</v>
      </c>
      <c r="H190" s="224"/>
    </row>
    <row r="191" spans="1:8">
      <c r="A191" s="224" t="s">
        <v>683</v>
      </c>
      <c r="B191" s="224" t="s">
        <v>811</v>
      </c>
      <c r="C191" s="224" t="s">
        <v>678</v>
      </c>
      <c r="D191" s="224" t="s">
        <v>812</v>
      </c>
      <c r="E191" s="226">
        <v>1200</v>
      </c>
      <c r="F191" s="224">
        <v>1</v>
      </c>
      <c r="G191" s="224">
        <f t="shared" si="11"/>
        <v>1200</v>
      </c>
      <c r="H191" s="224"/>
    </row>
    <row r="192" spans="1:8">
      <c r="A192" s="224" t="s">
        <v>687</v>
      </c>
      <c r="B192" s="224" t="s">
        <v>836</v>
      </c>
      <c r="C192" s="224" t="s">
        <v>760</v>
      </c>
      <c r="D192" s="224" t="s">
        <v>837</v>
      </c>
      <c r="E192" s="226">
        <v>100</v>
      </c>
      <c r="F192" s="224">
        <v>10</v>
      </c>
      <c r="G192" s="224">
        <f t="shared" si="11"/>
        <v>1000</v>
      </c>
      <c r="H192" s="224"/>
    </row>
    <row r="193" spans="1:8">
      <c r="A193" s="224" t="s">
        <v>690</v>
      </c>
      <c r="B193" s="224" t="s">
        <v>740</v>
      </c>
      <c r="C193" s="224" t="s">
        <v>661</v>
      </c>
      <c r="D193" s="224" t="s">
        <v>789</v>
      </c>
      <c r="E193" s="226">
        <v>5000</v>
      </c>
      <c r="F193" s="224">
        <v>8</v>
      </c>
      <c r="G193" s="224">
        <f t="shared" si="11"/>
        <v>40000</v>
      </c>
      <c r="H193" s="224"/>
    </row>
    <row r="194" spans="1:8">
      <c r="A194" s="224" t="s">
        <v>694</v>
      </c>
      <c r="B194" s="224" t="s">
        <v>790</v>
      </c>
      <c r="C194" s="224" t="s">
        <v>661</v>
      </c>
      <c r="D194" s="224" t="s">
        <v>838</v>
      </c>
      <c r="E194" s="226">
        <v>2000</v>
      </c>
      <c r="F194" s="224">
        <v>4</v>
      </c>
      <c r="G194" s="224">
        <f t="shared" si="11"/>
        <v>8000</v>
      </c>
      <c r="H194" s="224"/>
    </row>
    <row r="195" spans="1:8">
      <c r="A195" s="224" t="s">
        <v>797</v>
      </c>
      <c r="B195" s="224" t="s">
        <v>790</v>
      </c>
      <c r="C195" s="224" t="s">
        <v>661</v>
      </c>
      <c r="D195" s="224" t="s">
        <v>839</v>
      </c>
      <c r="E195" s="226">
        <v>4500</v>
      </c>
      <c r="F195" s="224">
        <v>1</v>
      </c>
      <c r="G195" s="224">
        <f t="shared" si="11"/>
        <v>4500</v>
      </c>
      <c r="H195" s="224"/>
    </row>
    <row r="196" spans="1:8" ht="22.5">
      <c r="A196" s="224" t="s">
        <v>799</v>
      </c>
      <c r="B196" s="224" t="s">
        <v>840</v>
      </c>
      <c r="C196" s="224" t="s">
        <v>661</v>
      </c>
      <c r="D196" s="224" t="s">
        <v>841</v>
      </c>
      <c r="E196" s="226">
        <v>3000</v>
      </c>
      <c r="F196" s="224">
        <v>2</v>
      </c>
      <c r="G196" s="224">
        <f t="shared" si="11"/>
        <v>6000</v>
      </c>
      <c r="H196" s="224"/>
    </row>
    <row r="197" spans="1:8">
      <c r="A197" s="224" t="s">
        <v>802</v>
      </c>
      <c r="B197" s="224" t="s">
        <v>842</v>
      </c>
      <c r="C197" s="224" t="s">
        <v>661</v>
      </c>
      <c r="D197" s="224"/>
      <c r="E197" s="226">
        <v>15000</v>
      </c>
      <c r="F197" s="224">
        <v>1</v>
      </c>
      <c r="G197" s="224">
        <f t="shared" si="11"/>
        <v>15000</v>
      </c>
      <c r="H197" s="224"/>
    </row>
    <row r="198" spans="1:8" ht="22.5">
      <c r="A198" s="224" t="s">
        <v>843</v>
      </c>
      <c r="B198" s="224" t="s">
        <v>844</v>
      </c>
      <c r="C198" s="224" t="s">
        <v>661</v>
      </c>
      <c r="D198" s="224" t="s">
        <v>845</v>
      </c>
      <c r="E198" s="226">
        <v>35000</v>
      </c>
      <c r="F198" s="224">
        <v>1</v>
      </c>
      <c r="G198" s="224">
        <f t="shared" si="11"/>
        <v>35000</v>
      </c>
      <c r="H198" s="224"/>
    </row>
    <row r="199" spans="1:8">
      <c r="A199" s="224" t="s">
        <v>846</v>
      </c>
      <c r="B199" s="224" t="s">
        <v>847</v>
      </c>
      <c r="C199" s="224" t="s">
        <v>661</v>
      </c>
      <c r="D199" s="224" t="s">
        <v>848</v>
      </c>
      <c r="E199" s="226">
        <v>1000</v>
      </c>
      <c r="F199" s="224">
        <v>1</v>
      </c>
      <c r="G199" s="224">
        <f t="shared" si="11"/>
        <v>1000</v>
      </c>
      <c r="H199" s="224"/>
    </row>
    <row r="200" spans="1:8" ht="22.5">
      <c r="A200" s="224" t="s">
        <v>849</v>
      </c>
      <c r="B200" s="224" t="s">
        <v>850</v>
      </c>
      <c r="C200" s="224" t="s">
        <v>661</v>
      </c>
      <c r="D200" s="224" t="s">
        <v>851</v>
      </c>
      <c r="E200" s="226">
        <v>20000</v>
      </c>
      <c r="F200" s="224">
        <v>1</v>
      </c>
      <c r="G200" s="224">
        <f t="shared" si="11"/>
        <v>20000</v>
      </c>
      <c r="H200" s="224"/>
    </row>
    <row r="201" spans="1:8" ht="22.5">
      <c r="A201" s="224" t="s">
        <v>852</v>
      </c>
      <c r="B201" s="224" t="s">
        <v>853</v>
      </c>
      <c r="C201" s="224" t="s">
        <v>661</v>
      </c>
      <c r="D201" s="224" t="s">
        <v>851</v>
      </c>
      <c r="E201" s="226">
        <v>25000</v>
      </c>
      <c r="F201" s="224">
        <v>1</v>
      </c>
      <c r="G201" s="224">
        <f t="shared" si="11"/>
        <v>25000</v>
      </c>
      <c r="H201" s="224"/>
    </row>
    <row r="202" spans="1:8" ht="22.5">
      <c r="A202" s="224" t="s">
        <v>854</v>
      </c>
      <c r="B202" s="224" t="s">
        <v>855</v>
      </c>
      <c r="C202" s="224" t="s">
        <v>678</v>
      </c>
      <c r="D202" s="224" t="s">
        <v>856</v>
      </c>
      <c r="E202" s="226">
        <v>2500</v>
      </c>
      <c r="F202" s="224">
        <v>1</v>
      </c>
      <c r="G202" s="224">
        <f t="shared" si="11"/>
        <v>2500</v>
      </c>
      <c r="H202" s="224" t="s">
        <v>857</v>
      </c>
    </row>
    <row r="203" spans="1:8" ht="22.5">
      <c r="A203" s="224" t="s">
        <v>858</v>
      </c>
      <c r="B203" s="224" t="s">
        <v>859</v>
      </c>
      <c r="C203" s="224" t="s">
        <v>678</v>
      </c>
      <c r="D203" s="224" t="s">
        <v>794</v>
      </c>
      <c r="E203" s="226">
        <v>1000</v>
      </c>
      <c r="F203" s="224">
        <v>1</v>
      </c>
      <c r="G203" s="224">
        <f t="shared" si="11"/>
        <v>1000</v>
      </c>
      <c r="H203" s="224" t="s">
        <v>857</v>
      </c>
    </row>
    <row r="204" spans="1:8" ht="22.5">
      <c r="A204" s="224" t="s">
        <v>860</v>
      </c>
      <c r="B204" s="224" t="s">
        <v>790</v>
      </c>
      <c r="C204" s="224" t="s">
        <v>661</v>
      </c>
      <c r="D204" s="224" t="s">
        <v>861</v>
      </c>
      <c r="E204" s="226">
        <v>3000</v>
      </c>
      <c r="F204" s="224">
        <v>1</v>
      </c>
      <c r="G204" s="224">
        <f t="shared" si="11"/>
        <v>3000</v>
      </c>
      <c r="H204" s="224" t="s">
        <v>857</v>
      </c>
    </row>
    <row r="205" spans="1:8" ht="22.5">
      <c r="A205" s="224" t="s">
        <v>862</v>
      </c>
      <c r="B205" s="224" t="s">
        <v>863</v>
      </c>
      <c r="C205" s="224" t="s">
        <v>674</v>
      </c>
      <c r="D205" s="224" t="s">
        <v>794</v>
      </c>
      <c r="E205" s="226">
        <v>1000</v>
      </c>
      <c r="F205" s="224">
        <v>5</v>
      </c>
      <c r="G205" s="224">
        <f t="shared" si="11"/>
        <v>5000</v>
      </c>
      <c r="H205" s="224" t="s">
        <v>864</v>
      </c>
    </row>
    <row r="206" spans="1:8" ht="22.5">
      <c r="A206" s="224" t="s">
        <v>865</v>
      </c>
      <c r="B206" s="224" t="s">
        <v>866</v>
      </c>
      <c r="C206" s="224" t="s">
        <v>645</v>
      </c>
      <c r="D206" s="224" t="s">
        <v>867</v>
      </c>
      <c r="E206" s="226">
        <v>1000</v>
      </c>
      <c r="F206" s="224">
        <v>1</v>
      </c>
      <c r="G206" s="224">
        <f t="shared" si="11"/>
        <v>1000</v>
      </c>
      <c r="H206" s="224" t="s">
        <v>864</v>
      </c>
    </row>
    <row r="207" spans="1:8" ht="22.5">
      <c r="A207" s="224" t="s">
        <v>868</v>
      </c>
      <c r="B207" s="224" t="s">
        <v>869</v>
      </c>
      <c r="C207" s="224" t="s">
        <v>661</v>
      </c>
      <c r="D207" s="224"/>
      <c r="E207" s="226">
        <v>3000</v>
      </c>
      <c r="F207" s="224">
        <v>1</v>
      </c>
      <c r="G207" s="224">
        <f t="shared" si="11"/>
        <v>3000</v>
      </c>
      <c r="H207" s="224" t="s">
        <v>864</v>
      </c>
    </row>
    <row r="208" spans="1:8">
      <c r="A208" s="224" t="s">
        <v>870</v>
      </c>
      <c r="B208" s="224" t="s">
        <v>660</v>
      </c>
      <c r="C208" s="224" t="s">
        <v>661</v>
      </c>
      <c r="D208" s="224" t="s">
        <v>871</v>
      </c>
      <c r="E208" s="226">
        <v>6000</v>
      </c>
      <c r="F208" s="224">
        <v>8</v>
      </c>
      <c r="G208" s="224">
        <f t="shared" si="11"/>
        <v>48000</v>
      </c>
      <c r="H208" s="224"/>
    </row>
    <row r="209" spans="1:8">
      <c r="A209" s="224"/>
      <c r="B209" s="223" t="s">
        <v>663</v>
      </c>
      <c r="C209" s="223"/>
      <c r="D209" s="223"/>
      <c r="E209" s="227"/>
      <c r="F209" s="223"/>
      <c r="G209" s="223">
        <f>SUM(G184:G208)</f>
        <v>246800</v>
      </c>
      <c r="H209" s="223"/>
    </row>
    <row r="210" spans="1:8" ht="22.5">
      <c r="A210" s="223">
        <v>20</v>
      </c>
      <c r="B210" s="223" t="s">
        <v>872</v>
      </c>
      <c r="C210" s="223" t="s">
        <v>633</v>
      </c>
      <c r="D210" s="223"/>
      <c r="E210" s="227"/>
      <c r="F210" s="223">
        <v>1</v>
      </c>
      <c r="G210" s="223"/>
      <c r="H210" s="223"/>
    </row>
    <row r="211" spans="1:8" ht="22.5">
      <c r="A211" s="224" t="s">
        <v>634</v>
      </c>
      <c r="B211" s="224" t="s">
        <v>873</v>
      </c>
      <c r="C211" s="224" t="s">
        <v>636</v>
      </c>
      <c r="D211" s="224" t="s">
        <v>874</v>
      </c>
      <c r="E211" s="226">
        <v>20000</v>
      </c>
      <c r="F211" s="224">
        <v>1</v>
      </c>
      <c r="G211" s="224">
        <f>E211*F211</f>
        <v>20000</v>
      </c>
      <c r="H211" s="224"/>
    </row>
    <row r="212" spans="1:8">
      <c r="A212" s="224" t="s">
        <v>639</v>
      </c>
      <c r="B212" s="224" t="s">
        <v>875</v>
      </c>
      <c r="C212" s="224" t="s">
        <v>674</v>
      </c>
      <c r="D212" s="224"/>
      <c r="E212" s="226">
        <v>3000</v>
      </c>
      <c r="F212" s="224">
        <v>1</v>
      </c>
      <c r="G212" s="224">
        <f>E212*F212</f>
        <v>3000</v>
      </c>
      <c r="H212" s="224"/>
    </row>
    <row r="213" spans="1:8">
      <c r="A213" s="224" t="s">
        <v>643</v>
      </c>
      <c r="B213" s="224" t="s">
        <v>836</v>
      </c>
      <c r="C213" s="224" t="s">
        <v>760</v>
      </c>
      <c r="D213" s="224"/>
      <c r="E213" s="226">
        <v>100</v>
      </c>
      <c r="F213" s="224">
        <v>10</v>
      </c>
      <c r="G213" s="224">
        <f>F213*E213</f>
        <v>1000</v>
      </c>
      <c r="H213" s="224"/>
    </row>
    <row r="214" spans="1:8">
      <c r="A214" s="224" t="s">
        <v>639</v>
      </c>
      <c r="B214" s="224" t="s">
        <v>876</v>
      </c>
      <c r="C214" s="224" t="s">
        <v>674</v>
      </c>
      <c r="D214" s="224"/>
      <c r="E214" s="226">
        <v>3000</v>
      </c>
      <c r="F214" s="224">
        <v>1</v>
      </c>
      <c r="G214" s="224">
        <f>E214*F214</f>
        <v>3000</v>
      </c>
      <c r="H214" s="224"/>
    </row>
    <row r="215" spans="1:8" ht="22.5">
      <c r="A215" s="224" t="s">
        <v>651</v>
      </c>
      <c r="B215" s="224" t="s">
        <v>877</v>
      </c>
      <c r="C215" s="224" t="s">
        <v>613</v>
      </c>
      <c r="D215" s="224" t="s">
        <v>878</v>
      </c>
      <c r="E215" s="226">
        <v>5000</v>
      </c>
      <c r="F215" s="224">
        <v>1</v>
      </c>
      <c r="G215" s="224">
        <f>F215*E215</f>
        <v>5000</v>
      </c>
      <c r="H215" s="224"/>
    </row>
    <row r="216" spans="1:8">
      <c r="A216" s="224" t="s">
        <v>655</v>
      </c>
      <c r="B216" s="224" t="s">
        <v>660</v>
      </c>
      <c r="C216" s="224" t="s">
        <v>661</v>
      </c>
      <c r="D216" s="224" t="s">
        <v>662</v>
      </c>
      <c r="E216" s="226">
        <v>7350</v>
      </c>
      <c r="F216" s="224">
        <v>2</v>
      </c>
      <c r="G216" s="224">
        <f>F216*E216</f>
        <v>14700</v>
      </c>
      <c r="H216" s="224"/>
    </row>
    <row r="217" spans="1:8">
      <c r="A217" s="223"/>
      <c r="B217" s="223" t="s">
        <v>663</v>
      </c>
      <c r="C217" s="223"/>
      <c r="D217" s="223"/>
      <c r="E217" s="227"/>
      <c r="F217" s="223"/>
      <c r="G217" s="223">
        <f>SUM(G211:G216)</f>
        <v>46700</v>
      </c>
      <c r="H217" s="223"/>
    </row>
    <row r="218" spans="1:8">
      <c r="A218" s="223">
        <v>21</v>
      </c>
      <c r="B218" s="223" t="s">
        <v>879</v>
      </c>
      <c r="C218" s="223" t="s">
        <v>633</v>
      </c>
      <c r="D218" s="223"/>
      <c r="E218" s="227"/>
      <c r="F218" s="223">
        <v>1</v>
      </c>
      <c r="G218" s="223"/>
      <c r="H218" s="223"/>
    </row>
    <row r="219" spans="1:8" ht="78.75">
      <c r="A219" s="224" t="s">
        <v>634</v>
      </c>
      <c r="B219" s="224" t="s">
        <v>880</v>
      </c>
      <c r="C219" s="224" t="s">
        <v>613</v>
      </c>
      <c r="D219" s="224" t="s">
        <v>881</v>
      </c>
      <c r="E219" s="226">
        <v>300000</v>
      </c>
      <c r="F219" s="224">
        <v>1</v>
      </c>
      <c r="G219" s="224">
        <f>E219*F219</f>
        <v>300000</v>
      </c>
      <c r="H219" s="225"/>
    </row>
    <row r="220" spans="1:8">
      <c r="A220" s="224" t="s">
        <v>639</v>
      </c>
      <c r="B220" s="224" t="s">
        <v>695</v>
      </c>
      <c r="C220" s="224" t="s">
        <v>636</v>
      </c>
      <c r="D220" s="224"/>
      <c r="E220" s="226">
        <v>1600</v>
      </c>
      <c r="F220" s="224">
        <v>1</v>
      </c>
      <c r="G220" s="224">
        <f>F220*E220</f>
        <v>1600</v>
      </c>
      <c r="H220" s="224" t="s">
        <v>713</v>
      </c>
    </row>
    <row r="221" spans="1:8">
      <c r="A221" s="224" t="s">
        <v>643</v>
      </c>
      <c r="B221" s="224" t="s">
        <v>681</v>
      </c>
      <c r="C221" s="224" t="s">
        <v>678</v>
      </c>
      <c r="D221" s="224"/>
      <c r="E221" s="226">
        <v>700</v>
      </c>
      <c r="F221" s="224">
        <v>1</v>
      </c>
      <c r="G221" s="224">
        <f>F221*E221</f>
        <v>700</v>
      </c>
      <c r="H221" s="224" t="s">
        <v>713</v>
      </c>
    </row>
    <row r="222" spans="1:8">
      <c r="A222" s="224" t="s">
        <v>648</v>
      </c>
      <c r="B222" s="224" t="s">
        <v>660</v>
      </c>
      <c r="C222" s="224" t="s">
        <v>661</v>
      </c>
      <c r="D222" s="224" t="s">
        <v>871</v>
      </c>
      <c r="E222" s="226">
        <v>6000</v>
      </c>
      <c r="F222" s="224">
        <v>1</v>
      </c>
      <c r="G222" s="224">
        <f>F222*E222</f>
        <v>6000</v>
      </c>
      <c r="H222" s="224"/>
    </row>
    <row r="223" spans="1:8">
      <c r="A223" s="223"/>
      <c r="B223" s="223" t="s">
        <v>663</v>
      </c>
      <c r="C223" s="223"/>
      <c r="D223" s="223"/>
      <c r="E223" s="227"/>
      <c r="F223" s="223"/>
      <c r="G223" s="223">
        <f>SUM(G219:G222)</f>
        <v>308300</v>
      </c>
      <c r="H223" s="223"/>
    </row>
    <row r="224" spans="1:8" ht="22.5">
      <c r="A224" s="223">
        <v>22</v>
      </c>
      <c r="B224" s="223" t="s">
        <v>882</v>
      </c>
      <c r="C224" s="223" t="s">
        <v>633</v>
      </c>
      <c r="D224" s="223"/>
      <c r="E224" s="227"/>
      <c r="F224" s="223">
        <v>1</v>
      </c>
      <c r="G224" s="223"/>
      <c r="H224" s="223"/>
    </row>
    <row r="225" spans="1:8">
      <c r="A225" s="224" t="s">
        <v>634</v>
      </c>
      <c r="B225" s="224" t="s">
        <v>883</v>
      </c>
      <c r="C225" s="224" t="s">
        <v>674</v>
      </c>
      <c r="D225" s="224"/>
      <c r="E225" s="226">
        <v>8000</v>
      </c>
      <c r="F225" s="224">
        <v>1</v>
      </c>
      <c r="G225" s="224">
        <f>F225*E225</f>
        <v>8000</v>
      </c>
      <c r="H225" s="224"/>
    </row>
    <row r="226" spans="1:8">
      <c r="A226" s="224" t="s">
        <v>639</v>
      </c>
      <c r="B226" s="224" t="s">
        <v>884</v>
      </c>
      <c r="C226" s="224" t="s">
        <v>760</v>
      </c>
      <c r="D226" s="224"/>
      <c r="E226" s="226">
        <v>300</v>
      </c>
      <c r="F226" s="224">
        <v>20</v>
      </c>
      <c r="G226" s="224">
        <f>F226*E226</f>
        <v>6000</v>
      </c>
      <c r="H226" s="224"/>
    </row>
    <row r="227" spans="1:8">
      <c r="A227" s="224" t="s">
        <v>643</v>
      </c>
      <c r="B227" s="224" t="s">
        <v>833</v>
      </c>
      <c r="C227" s="224" t="s">
        <v>678</v>
      </c>
      <c r="D227" s="224" t="s">
        <v>834</v>
      </c>
      <c r="E227" s="226">
        <v>700</v>
      </c>
      <c r="F227" s="224">
        <v>1</v>
      </c>
      <c r="G227" s="224">
        <f>F227*E227</f>
        <v>700</v>
      </c>
      <c r="H227" s="224"/>
    </row>
    <row r="228" spans="1:8" ht="22.5">
      <c r="A228" s="224" t="s">
        <v>648</v>
      </c>
      <c r="B228" s="224" t="s">
        <v>885</v>
      </c>
      <c r="C228" s="224" t="s">
        <v>636</v>
      </c>
      <c r="D228" s="224" t="s">
        <v>874</v>
      </c>
      <c r="E228" s="226">
        <v>30000</v>
      </c>
      <c r="F228" s="224">
        <v>1</v>
      </c>
      <c r="G228" s="224">
        <f>F228*E228</f>
        <v>30000</v>
      </c>
      <c r="H228" s="224"/>
    </row>
    <row r="229" spans="1:8">
      <c r="A229" s="224" t="s">
        <v>651</v>
      </c>
      <c r="B229" s="224" t="s">
        <v>660</v>
      </c>
      <c r="C229" s="224" t="s">
        <v>661</v>
      </c>
      <c r="D229" s="224" t="s">
        <v>662</v>
      </c>
      <c r="E229" s="226">
        <v>7350</v>
      </c>
      <c r="F229" s="224">
        <v>2</v>
      </c>
      <c r="G229" s="224">
        <f>F229*E229</f>
        <v>14700</v>
      </c>
      <c r="H229" s="224"/>
    </row>
    <row r="230" spans="1:8">
      <c r="A230" s="223"/>
      <c r="B230" s="223" t="s">
        <v>663</v>
      </c>
      <c r="C230" s="223"/>
      <c r="D230" s="223"/>
      <c r="E230" s="227"/>
      <c r="F230" s="223"/>
      <c r="G230" s="223">
        <f>SUM(G225:G229)</f>
        <v>59400</v>
      </c>
      <c r="H230" s="223"/>
    </row>
    <row r="231" spans="1:8" ht="22.5">
      <c r="A231" s="223">
        <v>23</v>
      </c>
      <c r="B231" s="223" t="s">
        <v>886</v>
      </c>
      <c r="C231" s="223" t="s">
        <v>633</v>
      </c>
      <c r="D231" s="223"/>
      <c r="E231" s="227"/>
      <c r="F231" s="223">
        <v>1</v>
      </c>
      <c r="G231" s="223"/>
      <c r="H231" s="223"/>
    </row>
    <row r="232" spans="1:8">
      <c r="A232" s="224" t="s">
        <v>634</v>
      </c>
      <c r="B232" s="224" t="s">
        <v>695</v>
      </c>
      <c r="C232" s="224" t="s">
        <v>636</v>
      </c>
      <c r="D232" s="224"/>
      <c r="E232" s="226">
        <v>1600</v>
      </c>
      <c r="F232" s="224">
        <v>1</v>
      </c>
      <c r="G232" s="224">
        <f>F232*E232</f>
        <v>1600</v>
      </c>
      <c r="H232" s="224"/>
    </row>
    <row r="233" spans="1:8" ht="78.75">
      <c r="A233" s="224" t="s">
        <v>639</v>
      </c>
      <c r="B233" s="224" t="s">
        <v>740</v>
      </c>
      <c r="C233" s="224" t="s">
        <v>661</v>
      </c>
      <c r="D233" s="224" t="s">
        <v>789</v>
      </c>
      <c r="E233" s="226">
        <v>5000</v>
      </c>
      <c r="F233" s="224">
        <v>1</v>
      </c>
      <c r="G233" s="224">
        <f>F233*E233</f>
        <v>5000</v>
      </c>
      <c r="H233" s="224" t="s">
        <v>887</v>
      </c>
    </row>
    <row r="234" spans="1:8">
      <c r="A234" s="224" t="s">
        <v>643</v>
      </c>
      <c r="B234" s="224" t="s">
        <v>790</v>
      </c>
      <c r="C234" s="224" t="s">
        <v>661</v>
      </c>
      <c r="D234" s="224" t="s">
        <v>888</v>
      </c>
      <c r="E234" s="226">
        <v>2000</v>
      </c>
      <c r="F234" s="224">
        <v>1</v>
      </c>
      <c r="G234" s="224">
        <f>F234*E234</f>
        <v>2000</v>
      </c>
      <c r="H234" s="225"/>
    </row>
    <row r="235" spans="1:8">
      <c r="A235" s="224" t="s">
        <v>648</v>
      </c>
      <c r="B235" s="224" t="s">
        <v>681</v>
      </c>
      <c r="C235" s="224" t="s">
        <v>678</v>
      </c>
      <c r="D235" s="224"/>
      <c r="E235" s="226">
        <v>700</v>
      </c>
      <c r="F235" s="224">
        <v>1</v>
      </c>
      <c r="G235" s="224">
        <f>F235*E235</f>
        <v>700</v>
      </c>
      <c r="H235" s="224"/>
    </row>
    <row r="236" spans="1:8" ht="45">
      <c r="A236" s="224" t="s">
        <v>651</v>
      </c>
      <c r="B236" s="224" t="s">
        <v>660</v>
      </c>
      <c r="C236" s="224" t="s">
        <v>661</v>
      </c>
      <c r="D236" s="224" t="s">
        <v>871</v>
      </c>
      <c r="E236" s="226">
        <v>6000</v>
      </c>
      <c r="F236" s="224">
        <v>1</v>
      </c>
      <c r="G236" s="224">
        <f>F236*E236</f>
        <v>6000</v>
      </c>
      <c r="H236" s="224" t="s">
        <v>803</v>
      </c>
    </row>
    <row r="237" spans="1:8">
      <c r="A237" s="223"/>
      <c r="B237" s="223" t="s">
        <v>663</v>
      </c>
      <c r="C237" s="223"/>
      <c r="D237" s="223"/>
      <c r="E237" s="227"/>
      <c r="F237" s="223"/>
      <c r="G237" s="223">
        <f>SUM(G232:G236)</f>
        <v>15300</v>
      </c>
      <c r="H237" s="223"/>
    </row>
    <row r="238" spans="1:8">
      <c r="A238" s="223">
        <v>24</v>
      </c>
      <c r="B238" s="223" t="s">
        <v>889</v>
      </c>
      <c r="C238" s="223" t="s">
        <v>633</v>
      </c>
      <c r="D238" s="223"/>
      <c r="E238" s="227"/>
      <c r="F238" s="223">
        <v>1</v>
      </c>
      <c r="G238" s="223"/>
      <c r="H238" s="223"/>
    </row>
    <row r="239" spans="1:8">
      <c r="A239" s="224" t="s">
        <v>634</v>
      </c>
      <c r="B239" s="224" t="s">
        <v>695</v>
      </c>
      <c r="C239" s="224" t="s">
        <v>636</v>
      </c>
      <c r="D239" s="224"/>
      <c r="E239" s="226">
        <v>1600</v>
      </c>
      <c r="F239" s="224">
        <v>1</v>
      </c>
      <c r="G239" s="224">
        <f>F239*E239</f>
        <v>1600</v>
      </c>
      <c r="H239" s="224"/>
    </row>
    <row r="240" spans="1:8">
      <c r="A240" s="224" t="s">
        <v>643</v>
      </c>
      <c r="B240" s="224" t="s">
        <v>712</v>
      </c>
      <c r="C240" s="224" t="s">
        <v>678</v>
      </c>
      <c r="D240" s="224" t="s">
        <v>709</v>
      </c>
      <c r="E240" s="226">
        <v>1200</v>
      </c>
      <c r="F240" s="224">
        <v>4</v>
      </c>
      <c r="G240" s="224">
        <f>F240*E240</f>
        <v>4800</v>
      </c>
      <c r="H240" s="224" t="s">
        <v>713</v>
      </c>
    </row>
    <row r="241" spans="1:8">
      <c r="A241" s="224" t="s">
        <v>648</v>
      </c>
      <c r="B241" s="224" t="s">
        <v>811</v>
      </c>
      <c r="C241" s="224" t="s">
        <v>678</v>
      </c>
      <c r="D241" s="224" t="s">
        <v>812</v>
      </c>
      <c r="E241" s="226">
        <v>1200</v>
      </c>
      <c r="F241" s="224">
        <v>6</v>
      </c>
      <c r="G241" s="224">
        <f>F241*E241</f>
        <v>7200</v>
      </c>
      <c r="H241" s="224" t="s">
        <v>713</v>
      </c>
    </row>
    <row r="242" spans="1:8">
      <c r="A242" s="223"/>
      <c r="B242" s="223" t="s">
        <v>663</v>
      </c>
      <c r="C242" s="223"/>
      <c r="D242" s="223"/>
      <c r="E242" s="227"/>
      <c r="F242" s="223"/>
      <c r="G242" s="223">
        <f>SUM(G239:G241)</f>
        <v>13600</v>
      </c>
      <c r="H242" s="223"/>
    </row>
    <row r="243" spans="1:8" ht="22.5">
      <c r="A243" s="223">
        <v>25</v>
      </c>
      <c r="B243" s="223" t="s">
        <v>890</v>
      </c>
      <c r="C243" s="223" t="s">
        <v>633</v>
      </c>
      <c r="D243" s="223"/>
      <c r="E243" s="227"/>
      <c r="F243" s="223">
        <v>1</v>
      </c>
      <c r="G243" s="223"/>
      <c r="H243" s="223"/>
    </row>
    <row r="244" spans="1:8">
      <c r="A244" s="224" t="s">
        <v>634</v>
      </c>
      <c r="B244" s="224" t="s">
        <v>695</v>
      </c>
      <c r="C244" s="224" t="s">
        <v>636</v>
      </c>
      <c r="D244" s="224"/>
      <c r="E244" s="226">
        <v>1600</v>
      </c>
      <c r="F244" s="224">
        <v>1</v>
      </c>
      <c r="G244" s="224">
        <f>F244*E244</f>
        <v>1600</v>
      </c>
      <c r="H244" s="224"/>
    </row>
    <row r="245" spans="1:8">
      <c r="A245" s="224" t="s">
        <v>639</v>
      </c>
      <c r="B245" s="224" t="s">
        <v>714</v>
      </c>
      <c r="C245" s="224" t="s">
        <v>674</v>
      </c>
      <c r="D245" s="224" t="s">
        <v>891</v>
      </c>
      <c r="E245" s="226">
        <v>900</v>
      </c>
      <c r="F245" s="224">
        <v>1</v>
      </c>
      <c r="G245" s="224">
        <f>F245*E245</f>
        <v>900</v>
      </c>
      <c r="H245" s="224"/>
    </row>
    <row r="246" spans="1:8">
      <c r="A246" s="224" t="s">
        <v>643</v>
      </c>
      <c r="B246" s="225" t="s">
        <v>892</v>
      </c>
      <c r="C246" s="224" t="s">
        <v>661</v>
      </c>
      <c r="D246" s="224"/>
      <c r="E246" s="226">
        <v>13800</v>
      </c>
      <c r="F246" s="224">
        <v>1</v>
      </c>
      <c r="G246" s="224">
        <f>F246*E246</f>
        <v>13800</v>
      </c>
      <c r="H246" s="224"/>
    </row>
    <row r="247" spans="1:8" ht="45">
      <c r="A247" s="224" t="s">
        <v>648</v>
      </c>
      <c r="B247" s="224" t="s">
        <v>660</v>
      </c>
      <c r="C247" s="224" t="s">
        <v>661</v>
      </c>
      <c r="D247" s="224" t="s">
        <v>871</v>
      </c>
      <c r="E247" s="226">
        <v>6000</v>
      </c>
      <c r="F247" s="224">
        <v>1</v>
      </c>
      <c r="G247" s="224">
        <f>F247*E247</f>
        <v>6000</v>
      </c>
      <c r="H247" s="224" t="s">
        <v>803</v>
      </c>
    </row>
    <row r="248" spans="1:8">
      <c r="A248" s="223"/>
      <c r="B248" s="223" t="s">
        <v>663</v>
      </c>
      <c r="C248" s="223"/>
      <c r="D248" s="223"/>
      <c r="E248" s="227"/>
      <c r="F248" s="223"/>
      <c r="G248" s="223">
        <f>SUM(G244:G247)</f>
        <v>22300</v>
      </c>
      <c r="H248" s="223"/>
    </row>
    <row r="249" spans="1:8" ht="22.5">
      <c r="A249" s="223">
        <v>26</v>
      </c>
      <c r="B249" s="223" t="s">
        <v>893</v>
      </c>
      <c r="C249" s="223"/>
      <c r="D249" s="223"/>
      <c r="E249" s="227"/>
      <c r="F249" s="223"/>
      <c r="G249" s="223"/>
      <c r="H249" s="223"/>
    </row>
    <row r="250" spans="1:8">
      <c r="A250" s="224" t="s">
        <v>634</v>
      </c>
      <c r="B250" s="224" t="s">
        <v>695</v>
      </c>
      <c r="C250" s="224" t="s">
        <v>636</v>
      </c>
      <c r="D250" s="224"/>
      <c r="E250" s="226">
        <v>1600</v>
      </c>
      <c r="F250" s="224">
        <v>1</v>
      </c>
      <c r="G250" s="224">
        <f t="shared" ref="G250:G261" si="12">F250*E250</f>
        <v>1600</v>
      </c>
      <c r="H250" s="224"/>
    </row>
    <row r="251" spans="1:8">
      <c r="A251" s="224" t="s">
        <v>639</v>
      </c>
      <c r="B251" s="224" t="s">
        <v>681</v>
      </c>
      <c r="C251" s="224" t="s">
        <v>678</v>
      </c>
      <c r="D251" s="224" t="s">
        <v>894</v>
      </c>
      <c r="E251" s="226">
        <v>700</v>
      </c>
      <c r="F251" s="224">
        <v>1</v>
      </c>
      <c r="G251" s="224">
        <f t="shared" si="12"/>
        <v>700</v>
      </c>
      <c r="H251" s="224"/>
    </row>
    <row r="252" spans="1:8" ht="22.5">
      <c r="A252" s="224" t="s">
        <v>643</v>
      </c>
      <c r="B252" s="224" t="s">
        <v>714</v>
      </c>
      <c r="C252" s="224" t="s">
        <v>674</v>
      </c>
      <c r="D252" s="224" t="s">
        <v>715</v>
      </c>
      <c r="E252" s="226">
        <v>3000</v>
      </c>
      <c r="F252" s="224">
        <v>1</v>
      </c>
      <c r="G252" s="224">
        <f t="shared" si="12"/>
        <v>3000</v>
      </c>
      <c r="H252" s="224" t="s">
        <v>895</v>
      </c>
    </row>
    <row r="253" spans="1:8" ht="56.25">
      <c r="A253" s="224" t="s">
        <v>648</v>
      </c>
      <c r="B253" s="224" t="s">
        <v>896</v>
      </c>
      <c r="C253" s="224" t="s">
        <v>744</v>
      </c>
      <c r="D253" s="224"/>
      <c r="E253" s="226">
        <v>250</v>
      </c>
      <c r="F253" s="224">
        <v>200</v>
      </c>
      <c r="G253" s="224">
        <f t="shared" si="12"/>
        <v>50000</v>
      </c>
      <c r="H253" s="224" t="s">
        <v>897</v>
      </c>
    </row>
    <row r="254" spans="1:8" ht="56.25">
      <c r="A254" s="224" t="s">
        <v>651</v>
      </c>
      <c r="B254" s="224" t="s">
        <v>898</v>
      </c>
      <c r="C254" s="224" t="s">
        <v>744</v>
      </c>
      <c r="D254" s="224"/>
      <c r="E254" s="226">
        <v>500</v>
      </c>
      <c r="F254" s="224">
        <v>100</v>
      </c>
      <c r="G254" s="224">
        <f t="shared" si="12"/>
        <v>50000</v>
      </c>
      <c r="H254" s="224" t="s">
        <v>897</v>
      </c>
    </row>
    <row r="255" spans="1:8" ht="45">
      <c r="A255" s="224" t="s">
        <v>655</v>
      </c>
      <c r="B255" s="224" t="s">
        <v>899</v>
      </c>
      <c r="C255" s="224" t="s">
        <v>613</v>
      </c>
      <c r="D255" s="224" t="s">
        <v>900</v>
      </c>
      <c r="E255" s="226">
        <v>350000</v>
      </c>
      <c r="F255" s="224">
        <v>1</v>
      </c>
      <c r="G255" s="224">
        <f t="shared" si="12"/>
        <v>350000</v>
      </c>
      <c r="H255" s="224" t="s">
        <v>901</v>
      </c>
    </row>
    <row r="256" spans="1:8" ht="101.25">
      <c r="A256" s="224" t="s">
        <v>659</v>
      </c>
      <c r="B256" s="224" t="s">
        <v>902</v>
      </c>
      <c r="C256" s="224" t="s">
        <v>678</v>
      </c>
      <c r="D256" s="224"/>
      <c r="E256" s="226">
        <v>35000</v>
      </c>
      <c r="F256" s="224">
        <v>1</v>
      </c>
      <c r="G256" s="224">
        <f t="shared" si="12"/>
        <v>35000</v>
      </c>
      <c r="H256" s="224" t="s">
        <v>903</v>
      </c>
    </row>
    <row r="257" spans="1:8" ht="78.75">
      <c r="A257" s="224" t="s">
        <v>683</v>
      </c>
      <c r="B257" s="224" t="s">
        <v>904</v>
      </c>
      <c r="C257" s="224" t="s">
        <v>678</v>
      </c>
      <c r="D257" s="224"/>
      <c r="E257" s="226">
        <v>28000</v>
      </c>
      <c r="F257" s="224">
        <v>1</v>
      </c>
      <c r="G257" s="224">
        <f t="shared" si="12"/>
        <v>28000</v>
      </c>
      <c r="H257" s="224" t="s">
        <v>905</v>
      </c>
    </row>
    <row r="258" spans="1:8" ht="33.75">
      <c r="A258" s="224" t="s">
        <v>687</v>
      </c>
      <c r="B258" s="224" t="s">
        <v>906</v>
      </c>
      <c r="C258" s="224" t="s">
        <v>907</v>
      </c>
      <c r="D258" s="224"/>
      <c r="E258" s="226">
        <v>30000</v>
      </c>
      <c r="F258" s="224">
        <v>1</v>
      </c>
      <c r="G258" s="224">
        <f t="shared" si="12"/>
        <v>30000</v>
      </c>
      <c r="H258" s="224" t="s">
        <v>908</v>
      </c>
    </row>
    <row r="259" spans="1:8" ht="33.75">
      <c r="A259" s="224" t="s">
        <v>690</v>
      </c>
      <c r="B259" s="224" t="s">
        <v>909</v>
      </c>
      <c r="C259" s="224" t="s">
        <v>907</v>
      </c>
      <c r="D259" s="224"/>
      <c r="E259" s="226">
        <v>20000</v>
      </c>
      <c r="F259" s="224">
        <v>1</v>
      </c>
      <c r="G259" s="224">
        <f t="shared" si="12"/>
        <v>20000</v>
      </c>
      <c r="H259" s="224" t="s">
        <v>908</v>
      </c>
    </row>
    <row r="260" spans="1:8" ht="90">
      <c r="A260" s="224" t="s">
        <v>694</v>
      </c>
      <c r="B260" s="224" t="s">
        <v>660</v>
      </c>
      <c r="C260" s="224" t="s">
        <v>661</v>
      </c>
      <c r="D260" s="224" t="s">
        <v>871</v>
      </c>
      <c r="E260" s="226">
        <v>6000</v>
      </c>
      <c r="F260" s="224">
        <v>2</v>
      </c>
      <c r="G260" s="224">
        <f t="shared" si="12"/>
        <v>12000</v>
      </c>
      <c r="H260" s="224" t="s">
        <v>910</v>
      </c>
    </row>
    <row r="261" spans="1:8" ht="45">
      <c r="A261" s="224" t="s">
        <v>797</v>
      </c>
      <c r="B261" s="224" t="s">
        <v>660</v>
      </c>
      <c r="C261" s="224" t="s">
        <v>661</v>
      </c>
      <c r="D261" s="224" t="s">
        <v>762</v>
      </c>
      <c r="E261" s="226">
        <v>13000</v>
      </c>
      <c r="F261" s="224">
        <v>8</v>
      </c>
      <c r="G261" s="224">
        <f t="shared" si="12"/>
        <v>104000</v>
      </c>
      <c r="H261" s="224" t="s">
        <v>763</v>
      </c>
    </row>
    <row r="262" spans="1:8">
      <c r="A262" s="223"/>
      <c r="B262" s="223" t="s">
        <v>663</v>
      </c>
      <c r="C262" s="223"/>
      <c r="D262" s="223"/>
      <c r="E262" s="227"/>
      <c r="F262" s="223"/>
      <c r="G262" s="223">
        <f>SUM(G250:G261)</f>
        <v>684300</v>
      </c>
      <c r="H262" s="223"/>
    </row>
    <row r="263" spans="1:8" ht="33.75">
      <c r="A263" s="223" t="s">
        <v>911</v>
      </c>
      <c r="B263" s="223" t="s">
        <v>912</v>
      </c>
      <c r="C263" s="223"/>
      <c r="D263" s="223"/>
      <c r="E263" s="227"/>
      <c r="F263" s="223"/>
      <c r="G263" s="223"/>
      <c r="H263" s="223"/>
    </row>
    <row r="264" spans="1:8" ht="45">
      <c r="A264" s="223">
        <v>27</v>
      </c>
      <c r="B264" s="223" t="s">
        <v>913</v>
      </c>
      <c r="C264" s="223"/>
      <c r="D264" s="223"/>
      <c r="E264" s="227"/>
      <c r="F264" s="223"/>
      <c r="G264" s="223"/>
      <c r="H264" s="223"/>
    </row>
    <row r="265" spans="1:8" ht="101.25">
      <c r="A265" s="224" t="s">
        <v>634</v>
      </c>
      <c r="B265" s="224" t="s">
        <v>914</v>
      </c>
      <c r="C265" s="224" t="s">
        <v>613</v>
      </c>
      <c r="D265" s="224" t="s">
        <v>915</v>
      </c>
      <c r="E265" s="226">
        <v>900000</v>
      </c>
      <c r="F265" s="224">
        <v>1</v>
      </c>
      <c r="G265" s="224">
        <f>E265*F265</f>
        <v>900000</v>
      </c>
      <c r="H265" s="224" t="s">
        <v>916</v>
      </c>
    </row>
    <row r="266" spans="1:8" ht="112.5">
      <c r="A266" s="224" t="s">
        <v>639</v>
      </c>
      <c r="B266" s="224" t="s">
        <v>660</v>
      </c>
      <c r="C266" s="224" t="s">
        <v>661</v>
      </c>
      <c r="D266" s="224" t="s">
        <v>662</v>
      </c>
      <c r="E266" s="226">
        <v>7350</v>
      </c>
      <c r="F266" s="224">
        <v>1</v>
      </c>
      <c r="G266" s="224">
        <f>E266*F266</f>
        <v>7350</v>
      </c>
      <c r="H266" s="224" t="s">
        <v>917</v>
      </c>
    </row>
    <row r="267" spans="1:8">
      <c r="A267" s="223"/>
      <c r="B267" s="223" t="s">
        <v>663</v>
      </c>
      <c r="C267" s="223"/>
      <c r="D267" s="223"/>
      <c r="E267" s="227"/>
      <c r="F267" s="223"/>
      <c r="G267" s="223">
        <f>SUM(G265:G266)</f>
        <v>907350</v>
      </c>
      <c r="H267" s="223"/>
    </row>
    <row r="268" spans="1:8" ht="22.5">
      <c r="A268" s="223">
        <v>28</v>
      </c>
      <c r="B268" s="223" t="s">
        <v>918</v>
      </c>
      <c r="C268" s="223"/>
      <c r="D268" s="223"/>
      <c r="E268" s="227"/>
      <c r="F268" s="223"/>
      <c r="G268" s="223"/>
      <c r="H268" s="223"/>
    </row>
    <row r="269" spans="1:8" ht="78.75">
      <c r="A269" s="224" t="s">
        <v>634</v>
      </c>
      <c r="B269" s="224" t="s">
        <v>919</v>
      </c>
      <c r="C269" s="224" t="s">
        <v>613</v>
      </c>
      <c r="D269" s="224" t="s">
        <v>920</v>
      </c>
      <c r="E269" s="226">
        <v>130000</v>
      </c>
      <c r="F269" s="224">
        <v>1</v>
      </c>
      <c r="G269" s="224">
        <f>E269*F269</f>
        <v>130000</v>
      </c>
      <c r="H269" s="224" t="s">
        <v>921</v>
      </c>
    </row>
    <row r="270" spans="1:8">
      <c r="A270" s="223"/>
      <c r="B270" s="223" t="s">
        <v>663</v>
      </c>
      <c r="C270" s="223"/>
      <c r="D270" s="223"/>
      <c r="E270" s="227"/>
      <c r="F270" s="223"/>
      <c r="G270" s="223">
        <f>SUM(G269:G269)</f>
        <v>130000</v>
      </c>
      <c r="H270" s="223"/>
    </row>
    <row r="271" spans="1:8">
      <c r="A271" s="223" t="s">
        <v>922</v>
      </c>
      <c r="B271" s="223" t="s">
        <v>923</v>
      </c>
      <c r="C271" s="223"/>
      <c r="D271" s="223"/>
      <c r="E271" s="227"/>
      <c r="F271" s="223"/>
      <c r="G271" s="223"/>
      <c r="H271" s="223"/>
    </row>
    <row r="272" spans="1:8" ht="22.5">
      <c r="A272" s="223">
        <v>29</v>
      </c>
      <c r="B272" s="223" t="s">
        <v>924</v>
      </c>
      <c r="C272" s="223"/>
      <c r="D272" s="223"/>
      <c r="E272" s="227"/>
      <c r="F272" s="223"/>
      <c r="G272" s="223"/>
      <c r="H272" s="223"/>
    </row>
    <row r="273" spans="1:8" ht="78.75">
      <c r="A273" s="224" t="s">
        <v>634</v>
      </c>
      <c r="B273" s="224" t="s">
        <v>925</v>
      </c>
      <c r="C273" s="224" t="s">
        <v>613</v>
      </c>
      <c r="D273" s="224"/>
      <c r="E273" s="226">
        <v>22000</v>
      </c>
      <c r="F273" s="224">
        <v>1</v>
      </c>
      <c r="G273" s="224">
        <f>E273*F273</f>
        <v>22000</v>
      </c>
      <c r="H273" s="224" t="s">
        <v>926</v>
      </c>
    </row>
    <row r="274" spans="1:8" ht="78.75">
      <c r="A274" s="224" t="s">
        <v>639</v>
      </c>
      <c r="B274" s="224" t="s">
        <v>927</v>
      </c>
      <c r="C274" s="224" t="s">
        <v>613</v>
      </c>
      <c r="D274" s="224"/>
      <c r="E274" s="224">
        <v>160000</v>
      </c>
      <c r="F274" s="224">
        <v>1</v>
      </c>
      <c r="G274" s="224">
        <f t="shared" ref="G274:G281" si="13">E274*F274</f>
        <v>160000</v>
      </c>
      <c r="H274" s="224" t="s">
        <v>926</v>
      </c>
    </row>
    <row r="275" spans="1:8" ht="78.75">
      <c r="A275" s="224" t="s">
        <v>643</v>
      </c>
      <c r="B275" s="224" t="s">
        <v>928</v>
      </c>
      <c r="C275" s="224" t="s">
        <v>613</v>
      </c>
      <c r="D275" s="224"/>
      <c r="E275" s="224">
        <v>70000</v>
      </c>
      <c r="F275" s="224">
        <v>1</v>
      </c>
      <c r="G275" s="224">
        <f t="shared" si="13"/>
        <v>70000</v>
      </c>
      <c r="H275" s="224" t="s">
        <v>926</v>
      </c>
    </row>
    <row r="276" spans="1:8" ht="78.75">
      <c r="A276" s="224" t="s">
        <v>648</v>
      </c>
      <c r="B276" s="224" t="s">
        <v>929</v>
      </c>
      <c r="C276" s="224" t="s">
        <v>613</v>
      </c>
      <c r="D276" s="224"/>
      <c r="E276" s="224">
        <v>55000</v>
      </c>
      <c r="F276" s="224">
        <v>1</v>
      </c>
      <c r="G276" s="224">
        <f t="shared" si="13"/>
        <v>55000</v>
      </c>
      <c r="H276" s="224" t="s">
        <v>926</v>
      </c>
    </row>
    <row r="277" spans="1:8" ht="78.75">
      <c r="A277" s="224" t="s">
        <v>651</v>
      </c>
      <c r="B277" s="224" t="s">
        <v>930</v>
      </c>
      <c r="C277" s="224" t="s">
        <v>613</v>
      </c>
      <c r="D277" s="224"/>
      <c r="E277" s="224">
        <v>32000</v>
      </c>
      <c r="F277" s="224">
        <v>1</v>
      </c>
      <c r="G277" s="224">
        <f t="shared" si="13"/>
        <v>32000</v>
      </c>
      <c r="H277" s="224" t="s">
        <v>926</v>
      </c>
    </row>
    <row r="278" spans="1:8" ht="78.75">
      <c r="A278" s="224" t="s">
        <v>655</v>
      </c>
      <c r="B278" s="224" t="s">
        <v>931</v>
      </c>
      <c r="C278" s="224" t="s">
        <v>613</v>
      </c>
      <c r="D278" s="224"/>
      <c r="E278" s="226">
        <v>63000</v>
      </c>
      <c r="F278" s="224">
        <v>1</v>
      </c>
      <c r="G278" s="224">
        <f t="shared" si="13"/>
        <v>63000</v>
      </c>
      <c r="H278" s="224" t="s">
        <v>926</v>
      </c>
    </row>
    <row r="279" spans="1:8" ht="78.75">
      <c r="A279" s="224" t="s">
        <v>659</v>
      </c>
      <c r="B279" s="224" t="s">
        <v>932</v>
      </c>
      <c r="C279" s="224" t="s">
        <v>613</v>
      </c>
      <c r="D279" s="224"/>
      <c r="E279" s="224">
        <v>600000</v>
      </c>
      <c r="F279" s="224">
        <v>1</v>
      </c>
      <c r="G279" s="224">
        <f t="shared" si="13"/>
        <v>600000</v>
      </c>
      <c r="H279" s="224" t="s">
        <v>926</v>
      </c>
    </row>
    <row r="280" spans="1:8" ht="78.75">
      <c r="A280" s="224" t="s">
        <v>683</v>
      </c>
      <c r="B280" s="224" t="s">
        <v>933</v>
      </c>
      <c r="C280" s="224" t="s">
        <v>613</v>
      </c>
      <c r="D280" s="224" t="s">
        <v>934</v>
      </c>
      <c r="E280" s="226">
        <v>30000</v>
      </c>
      <c r="F280" s="224">
        <v>1</v>
      </c>
      <c r="G280" s="224">
        <f t="shared" si="13"/>
        <v>30000</v>
      </c>
      <c r="H280" s="224" t="s">
        <v>926</v>
      </c>
    </row>
    <row r="281" spans="1:8" ht="78.75">
      <c r="A281" s="224" t="s">
        <v>687</v>
      </c>
      <c r="B281" s="224" t="s">
        <v>935</v>
      </c>
      <c r="C281" s="224" t="s">
        <v>613</v>
      </c>
      <c r="D281" s="224"/>
      <c r="E281" s="226">
        <v>10000</v>
      </c>
      <c r="F281" s="224">
        <v>1</v>
      </c>
      <c r="G281" s="224">
        <f t="shared" si="13"/>
        <v>10000</v>
      </c>
      <c r="H281" s="224" t="s">
        <v>926</v>
      </c>
    </row>
    <row r="282" spans="1:8">
      <c r="A282" s="224"/>
      <c r="B282" s="223" t="s">
        <v>663</v>
      </c>
      <c r="C282" s="223"/>
      <c r="D282" s="223"/>
      <c r="E282" s="227"/>
      <c r="F282" s="223"/>
      <c r="G282" s="223">
        <f>SUM(G273:G281)</f>
        <v>1042000</v>
      </c>
      <c r="H282" s="223"/>
    </row>
    <row r="283" spans="1:8">
      <c r="A283" s="223">
        <v>30</v>
      </c>
      <c r="B283" s="223" t="s">
        <v>936</v>
      </c>
      <c r="C283" s="223"/>
      <c r="D283" s="223"/>
      <c r="E283" s="227"/>
      <c r="F283" s="223"/>
      <c r="G283" s="223"/>
      <c r="H283" s="223"/>
    </row>
    <row r="284" spans="1:8" ht="22.5">
      <c r="A284" s="224" t="s">
        <v>634</v>
      </c>
      <c r="B284" s="224" t="s">
        <v>937</v>
      </c>
      <c r="C284" s="224"/>
      <c r="D284" s="224"/>
      <c r="E284" s="226">
        <v>48000</v>
      </c>
      <c r="F284" s="224">
        <v>1</v>
      </c>
      <c r="G284" s="224">
        <f t="shared" ref="G284:G289" si="14">E284*F284</f>
        <v>48000</v>
      </c>
      <c r="H284" s="224"/>
    </row>
    <row r="285" spans="1:8" ht="45">
      <c r="A285" s="224" t="s">
        <v>639</v>
      </c>
      <c r="B285" s="224" t="s">
        <v>938</v>
      </c>
      <c r="C285" s="224" t="s">
        <v>641</v>
      </c>
      <c r="D285" s="224" t="s">
        <v>939</v>
      </c>
      <c r="E285" s="226">
        <v>90000</v>
      </c>
      <c r="F285" s="224">
        <v>1</v>
      </c>
      <c r="G285" s="224">
        <f t="shared" si="14"/>
        <v>90000</v>
      </c>
      <c r="H285" s="224" t="s">
        <v>940</v>
      </c>
    </row>
    <row r="286" spans="1:8" ht="33.75">
      <c r="A286" s="224" t="s">
        <v>643</v>
      </c>
      <c r="B286" s="224" t="s">
        <v>941</v>
      </c>
      <c r="C286" s="224" t="s">
        <v>661</v>
      </c>
      <c r="D286" s="224" t="s">
        <v>942</v>
      </c>
      <c r="E286" s="226">
        <v>18000</v>
      </c>
      <c r="F286" s="224">
        <v>2</v>
      </c>
      <c r="G286" s="224">
        <f t="shared" si="14"/>
        <v>36000</v>
      </c>
      <c r="H286" s="224"/>
    </row>
    <row r="287" spans="1:8" ht="33.75">
      <c r="A287" s="224" t="s">
        <v>648</v>
      </c>
      <c r="B287" s="224" t="s">
        <v>943</v>
      </c>
      <c r="C287" s="224" t="s">
        <v>613</v>
      </c>
      <c r="D287" s="224"/>
      <c r="E287" s="226">
        <v>200000</v>
      </c>
      <c r="F287" s="224">
        <v>1</v>
      </c>
      <c r="G287" s="224">
        <f t="shared" si="14"/>
        <v>200000</v>
      </c>
      <c r="H287" s="224"/>
    </row>
    <row r="288" spans="1:8" ht="22.5">
      <c r="A288" s="224" t="s">
        <v>651</v>
      </c>
      <c r="B288" s="224" t="s">
        <v>944</v>
      </c>
      <c r="C288" s="224" t="s">
        <v>678</v>
      </c>
      <c r="D288" s="224"/>
      <c r="E288" s="226">
        <v>18000</v>
      </c>
      <c r="F288" s="224">
        <v>1</v>
      </c>
      <c r="G288" s="224">
        <f t="shared" si="14"/>
        <v>18000</v>
      </c>
      <c r="H288" s="224"/>
    </row>
    <row r="289" spans="1:8" ht="22.5">
      <c r="A289" s="224" t="s">
        <v>655</v>
      </c>
      <c r="B289" s="224" t="s">
        <v>945</v>
      </c>
      <c r="C289" s="224" t="s">
        <v>661</v>
      </c>
      <c r="D289" s="224"/>
      <c r="E289" s="226">
        <v>260000</v>
      </c>
      <c r="F289" s="224">
        <v>1</v>
      </c>
      <c r="G289" s="224">
        <f t="shared" si="14"/>
        <v>260000</v>
      </c>
      <c r="H289" s="224" t="s">
        <v>946</v>
      </c>
    </row>
    <row r="290" spans="1:8">
      <c r="A290" s="223"/>
      <c r="B290" s="223" t="s">
        <v>663</v>
      </c>
      <c r="C290" s="223"/>
      <c r="D290" s="223" t="s">
        <v>819</v>
      </c>
      <c r="E290" s="227"/>
      <c r="F290" s="223"/>
      <c r="G290" s="223">
        <f>SUM(G284:G289)</f>
        <v>652000</v>
      </c>
      <c r="H290" s="223"/>
    </row>
    <row r="291" spans="1:8">
      <c r="A291" s="229"/>
      <c r="B291" s="223" t="s">
        <v>947</v>
      </c>
      <c r="C291" s="229"/>
      <c r="D291" s="229"/>
      <c r="E291" s="223"/>
      <c r="F291" s="223"/>
      <c r="G291" s="223">
        <f>G31+G45+G56+G63+G75+G84+G94+G103+G113+G120+G129+G140+G155+G159+G165+G171+G175+G182+G209+G217+G223+G230+G237+G242+G248+G262+G267+G270+G282+G290</f>
        <v>6954100</v>
      </c>
      <c r="H291" s="223"/>
    </row>
  </sheetData>
  <mergeCells count="9">
    <mergeCell ref="A1:K1"/>
    <mergeCell ref="A19:H19"/>
    <mergeCell ref="A20:A21"/>
    <mergeCell ref="B20:B21"/>
    <mergeCell ref="C20:C21"/>
    <mergeCell ref="D20:D21"/>
    <mergeCell ref="E20:E21"/>
    <mergeCell ref="F20:G20"/>
    <mergeCell ref="H20:H21"/>
  </mergeCells>
  <phoneticPr fontId="1" type="noConversion"/>
  <dataValidations count="1">
    <dataValidation type="list" allowBlank="1" showInputMessage="1" showErrorMessage="1" sqref="C117 C120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33" t="s">
        <v>134</v>
      </c>
      <c r="B1" s="233"/>
      <c r="C1" s="233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34" t="s">
        <v>137</v>
      </c>
      <c r="B1" s="234"/>
      <c r="C1" s="234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35" t="s">
        <v>143</v>
      </c>
      <c r="B1" s="236"/>
      <c r="C1" s="236"/>
      <c r="D1" s="236"/>
      <c r="E1" s="236"/>
      <c r="F1" s="236"/>
      <c r="G1" s="236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9" t="s">
        <v>494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</row>
    <row r="2" spans="1:30" s="65" customFormat="1" ht="39.950000000000003" customHeight="1">
      <c r="A2" s="237" t="s">
        <v>495</v>
      </c>
      <c r="B2" s="238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45" t="s">
        <v>513</v>
      </c>
      <c r="B3" s="245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42" t="s">
        <v>515</v>
      </c>
      <c r="B4" s="243"/>
      <c r="C4" s="243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44" t="s">
        <v>517</v>
      </c>
      <c r="B5" s="245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42" t="s">
        <v>516</v>
      </c>
      <c r="B6" s="243"/>
      <c r="C6" s="243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41"/>
      <c r="B7" s="241"/>
      <c r="C7" s="241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31" t="s">
        <v>435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31" t="s">
        <v>177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浦江镇</vt:lpstr>
      <vt:lpstr>设备更新及购置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2022-06-06T01:51:07Z</cp:lastPrinted>
  <dcterms:created xsi:type="dcterms:W3CDTF">2019-11-08T06:57:41Z</dcterms:created>
  <dcterms:modified xsi:type="dcterms:W3CDTF">2022-06-09T07:55:23Z</dcterms:modified>
</cp:coreProperties>
</file>