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七宝镇" sheetId="50" r:id="rId15"/>
    <sheet name="设备更新及购置" sheetId="53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G464" i="53" l="1"/>
  <c r="G463" i="53"/>
  <c r="G462" i="53"/>
  <c r="G461" i="53"/>
  <c r="G458" i="53"/>
  <c r="G457" i="53"/>
  <c r="G456" i="53"/>
  <c r="G455" i="53"/>
  <c r="G454" i="53"/>
  <c r="G453" i="53"/>
  <c r="G452" i="53"/>
  <c r="G451" i="53"/>
  <c r="G450" i="53"/>
  <c r="G447" i="53"/>
  <c r="G446" i="53"/>
  <c r="G445" i="53"/>
  <c r="G444" i="53"/>
  <c r="G443" i="53"/>
  <c r="G440" i="53"/>
  <c r="G439" i="53"/>
  <c r="G441" i="53" s="1"/>
  <c r="G436" i="53"/>
  <c r="G437" i="53" s="1"/>
  <c r="G433" i="53"/>
  <c r="G434" i="53" s="1"/>
  <c r="G430" i="53"/>
  <c r="G429" i="53"/>
  <c r="G428" i="53"/>
  <c r="G427" i="53"/>
  <c r="G426" i="53"/>
  <c r="G425" i="53"/>
  <c r="G424" i="53"/>
  <c r="G423" i="53"/>
  <c r="G422" i="53"/>
  <c r="G419" i="53"/>
  <c r="G418" i="53"/>
  <c r="G417" i="53"/>
  <c r="G414" i="53"/>
  <c r="G413" i="53"/>
  <c r="G415" i="53" s="1"/>
  <c r="G411" i="53"/>
  <c r="G410" i="53"/>
  <c r="G409" i="53"/>
  <c r="G406" i="53"/>
  <c r="G405" i="53"/>
  <c r="G404" i="53"/>
  <c r="G403" i="53"/>
  <c r="G400" i="53"/>
  <c r="G399" i="53"/>
  <c r="G398" i="53"/>
  <c r="G397" i="53"/>
  <c r="G394" i="53"/>
  <c r="G393" i="53"/>
  <c r="G392" i="53"/>
  <c r="G391" i="53"/>
  <c r="G390" i="53"/>
  <c r="G389" i="53"/>
  <c r="G388" i="53"/>
  <c r="G387" i="53"/>
  <c r="G386" i="53"/>
  <c r="G395" i="53" s="1"/>
  <c r="G383" i="53"/>
  <c r="G382" i="53"/>
  <c r="G381" i="53"/>
  <c r="G380" i="53"/>
  <c r="G379" i="53"/>
  <c r="G378" i="53"/>
  <c r="G377" i="53"/>
  <c r="G376" i="53"/>
  <c r="G375" i="53"/>
  <c r="G372" i="53"/>
  <c r="G371" i="53"/>
  <c r="G370" i="53"/>
  <c r="G369" i="53"/>
  <c r="G368" i="53"/>
  <c r="G367" i="53"/>
  <c r="G364" i="53"/>
  <c r="G363" i="53"/>
  <c r="G362" i="53"/>
  <c r="G361" i="53"/>
  <c r="G360" i="53"/>
  <c r="G359" i="53"/>
  <c r="G356" i="53"/>
  <c r="G355" i="53"/>
  <c r="G354" i="53"/>
  <c r="G353" i="53"/>
  <c r="G352" i="53"/>
  <c r="G351" i="53"/>
  <c r="G346" i="53"/>
  <c r="G345" i="53"/>
  <c r="G344" i="53"/>
  <c r="G343" i="53"/>
  <c r="G340" i="53"/>
  <c r="G339" i="53"/>
  <c r="G338" i="53"/>
  <c r="G337" i="53"/>
  <c r="G336" i="53"/>
  <c r="G341" i="53" s="1"/>
  <c r="G333" i="53"/>
  <c r="G332" i="53"/>
  <c r="G331" i="53"/>
  <c r="G330" i="53"/>
  <c r="G329" i="53"/>
  <c r="G326" i="53"/>
  <c r="G327" i="53" s="1"/>
  <c r="G323" i="53"/>
  <c r="G324" i="53" s="1"/>
  <c r="G320" i="53"/>
  <c r="G321" i="53" s="1"/>
  <c r="G319" i="53"/>
  <c r="G316" i="53"/>
  <c r="G315" i="53"/>
  <c r="G314" i="53"/>
  <c r="G313" i="53"/>
  <c r="G312" i="53"/>
  <c r="G311" i="53"/>
  <c r="G310" i="53"/>
  <c r="G309" i="53"/>
  <c r="G308" i="53"/>
  <c r="G307" i="53"/>
  <c r="G306" i="53"/>
  <c r="G305" i="53"/>
  <c r="G301" i="53"/>
  <c r="G290" i="53"/>
  <c r="G289" i="53"/>
  <c r="G288" i="53"/>
  <c r="G287" i="53"/>
  <c r="G284" i="53"/>
  <c r="G283" i="53"/>
  <c r="G282" i="53"/>
  <c r="G281" i="53"/>
  <c r="G280" i="53"/>
  <c r="G279" i="53"/>
  <c r="G278" i="53"/>
  <c r="G277" i="53"/>
  <c r="G276" i="53"/>
  <c r="G275" i="53"/>
  <c r="G274" i="53"/>
  <c r="G273" i="53"/>
  <c r="G269" i="53"/>
  <c r="G270" i="53" s="1"/>
  <c r="G265" i="53"/>
  <c r="G264" i="53"/>
  <c r="G263" i="53"/>
  <c r="G262" i="53"/>
  <c r="G261" i="53"/>
  <c r="G260" i="53"/>
  <c r="G259" i="53"/>
  <c r="G258" i="53"/>
  <c r="G257" i="53"/>
  <c r="G256" i="53"/>
  <c r="G255" i="53"/>
  <c r="G252" i="53"/>
  <c r="G251" i="53"/>
  <c r="G250" i="53"/>
  <c r="G249" i="53"/>
  <c r="G246" i="53"/>
  <c r="G245" i="53"/>
  <c r="G244" i="53"/>
  <c r="G241" i="53"/>
  <c r="G240" i="53"/>
  <c r="G239" i="53"/>
  <c r="G238" i="53"/>
  <c r="G237" i="53"/>
  <c r="G234" i="53"/>
  <c r="G233" i="53"/>
  <c r="G232" i="53"/>
  <c r="G231" i="53"/>
  <c r="G230" i="53"/>
  <c r="G227" i="53"/>
  <c r="G226" i="53"/>
  <c r="G225" i="53"/>
  <c r="G222" i="53"/>
  <c r="G221" i="53"/>
  <c r="G220" i="53"/>
  <c r="G219" i="53"/>
  <c r="G218" i="53"/>
  <c r="G217" i="53"/>
  <c r="G214" i="53"/>
  <c r="G213" i="53"/>
  <c r="G212" i="53"/>
  <c r="G211" i="53"/>
  <c r="G210" i="53"/>
  <c r="G209" i="53"/>
  <c r="G208" i="53"/>
  <c r="G207" i="53"/>
  <c r="G206" i="53"/>
  <c r="G205" i="53"/>
  <c r="G204" i="53"/>
  <c r="G203" i="53"/>
  <c r="G202" i="53"/>
  <c r="G201" i="53"/>
  <c r="G200" i="53"/>
  <c r="G199" i="53"/>
  <c r="G198" i="53"/>
  <c r="G197" i="53"/>
  <c r="G196" i="53"/>
  <c r="G195" i="53"/>
  <c r="G194" i="53"/>
  <c r="G215" i="53" s="1"/>
  <c r="G191" i="53"/>
  <c r="G190" i="53"/>
  <c r="G189" i="53"/>
  <c r="G188" i="53"/>
  <c r="G192" i="53" s="1"/>
  <c r="G184" i="53"/>
  <c r="G183" i="53"/>
  <c r="G185" i="53" s="1"/>
  <c r="G180" i="53"/>
  <c r="G179" i="53"/>
  <c r="G178" i="53"/>
  <c r="G177" i="53"/>
  <c r="G174" i="53"/>
  <c r="G173" i="53"/>
  <c r="G172" i="53"/>
  <c r="G171" i="53"/>
  <c r="G168" i="53"/>
  <c r="G167" i="53"/>
  <c r="G164" i="53"/>
  <c r="G163" i="53"/>
  <c r="G162" i="53"/>
  <c r="G161" i="53"/>
  <c r="G160" i="53"/>
  <c r="G159" i="53"/>
  <c r="G158" i="53"/>
  <c r="G157" i="53"/>
  <c r="G156" i="53"/>
  <c r="G155" i="53"/>
  <c r="G154" i="53"/>
  <c r="G153" i="53"/>
  <c r="G152" i="53"/>
  <c r="G149" i="53"/>
  <c r="G148" i="53"/>
  <c r="G147" i="53"/>
  <c r="G146" i="53"/>
  <c r="G145" i="53"/>
  <c r="G144" i="53"/>
  <c r="G143" i="53"/>
  <c r="G142" i="53"/>
  <c r="G139" i="53"/>
  <c r="G138" i="53"/>
  <c r="G137" i="53"/>
  <c r="G136" i="53"/>
  <c r="G135" i="53"/>
  <c r="G134" i="53"/>
  <c r="G131" i="53"/>
  <c r="G130" i="53"/>
  <c r="G129" i="53"/>
  <c r="G128" i="53"/>
  <c r="G132" i="53" s="1"/>
  <c r="G124" i="53"/>
  <c r="G123" i="53"/>
  <c r="G122" i="53"/>
  <c r="G121" i="53"/>
  <c r="G120" i="53"/>
  <c r="G119" i="53"/>
  <c r="G118" i="53"/>
  <c r="G117" i="53"/>
  <c r="G125" i="53" s="1"/>
  <c r="G114" i="53"/>
  <c r="G113" i="53"/>
  <c r="G112" i="53"/>
  <c r="G111" i="53"/>
  <c r="G110" i="53"/>
  <c r="G109" i="53"/>
  <c r="G108" i="53"/>
  <c r="G107" i="53"/>
  <c r="G115" i="53" s="1"/>
  <c r="G104" i="53"/>
  <c r="G103" i="53"/>
  <c r="G102" i="53"/>
  <c r="G101" i="53"/>
  <c r="G100" i="53"/>
  <c r="G99" i="53"/>
  <c r="G98" i="53"/>
  <c r="G95" i="53"/>
  <c r="G94" i="53"/>
  <c r="G93" i="53"/>
  <c r="G92" i="53"/>
  <c r="G91" i="53"/>
  <c r="G90" i="53"/>
  <c r="G89" i="53"/>
  <c r="G88" i="53"/>
  <c r="G85" i="53"/>
  <c r="G84" i="53"/>
  <c r="G83" i="53"/>
  <c r="G82" i="53"/>
  <c r="G81" i="53"/>
  <c r="G80" i="53"/>
  <c r="G77" i="53"/>
  <c r="G76" i="53"/>
  <c r="G75" i="53"/>
  <c r="G74" i="53"/>
  <c r="G73" i="53"/>
  <c r="G72" i="53"/>
  <c r="G71" i="53"/>
  <c r="G70" i="53"/>
  <c r="G69" i="53"/>
  <c r="G66" i="53"/>
  <c r="G65" i="53"/>
  <c r="G64" i="53"/>
  <c r="G63" i="53"/>
  <c r="G62" i="53"/>
  <c r="G61" i="53"/>
  <c r="G58" i="53"/>
  <c r="G57" i="53"/>
  <c r="G56" i="53"/>
  <c r="G55" i="53"/>
  <c r="G54" i="53"/>
  <c r="G53" i="53"/>
  <c r="G52" i="53"/>
  <c r="G51" i="53"/>
  <c r="G59" i="53" s="1"/>
  <c r="G48" i="53"/>
  <c r="G47" i="53"/>
  <c r="G46" i="53"/>
  <c r="G45" i="53"/>
  <c r="G44" i="53"/>
  <c r="G43" i="53"/>
  <c r="G42" i="53"/>
  <c r="G41" i="53"/>
  <c r="G49" i="53" s="1"/>
  <c r="G40" i="53"/>
  <c r="G39" i="53"/>
  <c r="G38" i="53"/>
  <c r="G34" i="53"/>
  <c r="G33" i="53"/>
  <c r="G32" i="53"/>
  <c r="G31" i="53"/>
  <c r="G30" i="53"/>
  <c r="G29" i="53"/>
  <c r="G26" i="53"/>
  <c r="G25" i="53"/>
  <c r="G24" i="53"/>
  <c r="G23" i="53"/>
  <c r="G22" i="53"/>
  <c r="G21" i="53"/>
  <c r="J13" i="53"/>
  <c r="J12" i="53"/>
  <c r="J11" i="53"/>
  <c r="J10" i="53"/>
  <c r="J9" i="53"/>
  <c r="J8" i="53"/>
  <c r="J7" i="53"/>
  <c r="J6" i="53"/>
  <c r="J5" i="53"/>
  <c r="J4" i="53"/>
  <c r="J3" i="53"/>
  <c r="G96" i="53" l="1"/>
  <c r="G86" i="53"/>
  <c r="G165" i="53"/>
  <c r="G169" i="53"/>
  <c r="G228" i="53"/>
  <c r="G235" i="53"/>
  <c r="G242" i="53"/>
  <c r="G253" i="53"/>
  <c r="G266" i="53"/>
  <c r="G285" i="53"/>
  <c r="G291" i="53"/>
  <c r="G357" i="53"/>
  <c r="G420" i="53"/>
  <c r="G247" i="53"/>
  <c r="G317" i="53"/>
  <c r="G334" i="53"/>
  <c r="G384" i="53"/>
  <c r="G448" i="53"/>
  <c r="G27" i="53"/>
  <c r="G292" i="53" s="1"/>
  <c r="G223" i="53"/>
  <c r="G35" i="53"/>
  <c r="G105" i="53"/>
  <c r="G181" i="53"/>
  <c r="J14" i="53"/>
  <c r="C4" i="50" s="1"/>
  <c r="G67" i="53"/>
  <c r="G78" i="53"/>
  <c r="G140" i="53"/>
  <c r="G150" i="53"/>
  <c r="G175" i="53"/>
  <c r="G347" i="53"/>
  <c r="G365" i="53"/>
  <c r="G373" i="53"/>
  <c r="G401" i="53"/>
  <c r="G407" i="53"/>
  <c r="G431" i="53"/>
  <c r="G459" i="53"/>
  <c r="G465" i="53"/>
  <c r="G466" i="53"/>
  <c r="C5" i="50" l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R72" i="23" s="1"/>
  <c r="R71" i="23" s="1"/>
  <c r="Q96" i="23"/>
  <c r="Q80" i="23" s="1"/>
  <c r="Q79" i="23" s="1"/>
  <c r="P96" i="23"/>
  <c r="O96" i="23"/>
  <c r="N96" i="23"/>
  <c r="N72" i="23" s="1"/>
  <c r="N71" i="23" s="1"/>
  <c r="M96" i="23"/>
  <c r="M80" i="23" s="1"/>
  <c r="M79" i="23" s="1"/>
  <c r="L96" i="23"/>
  <c r="K96" i="23"/>
  <c r="J96" i="23"/>
  <c r="J72" i="23" s="1"/>
  <c r="J71" i="23" s="1"/>
  <c r="I96" i="23"/>
  <c r="I80" i="23" s="1"/>
  <c r="I79" i="23" s="1"/>
  <c r="H96" i="23"/>
  <c r="G96" i="23"/>
  <c r="F96" i="23"/>
  <c r="F72" i="23" s="1"/>
  <c r="F71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F81" i="23" s="1"/>
  <c r="E82" i="23"/>
  <c r="V81" i="23"/>
  <c r="R81" i="23"/>
  <c r="L81" i="23"/>
  <c r="J81" i="23"/>
  <c r="V80" i="23"/>
  <c r="S80" i="23"/>
  <c r="S79" i="23" s="1"/>
  <c r="P80" i="23"/>
  <c r="P79" i="23" s="1"/>
  <c r="O80" i="23"/>
  <c r="O79" i="23" s="1"/>
  <c r="L80" i="23"/>
  <c r="K80" i="23"/>
  <c r="K79" i="23" s="1"/>
  <c r="H80" i="23"/>
  <c r="H79" i="23" s="1"/>
  <c r="G80" i="23"/>
  <c r="G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L71" i="23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R40" i="23"/>
  <c r="R31" i="23" s="1"/>
  <c r="Q40" i="23"/>
  <c r="P40" i="23"/>
  <c r="O40" i="23"/>
  <c r="N40" i="23"/>
  <c r="N31" i="23" s="1"/>
  <c r="M40" i="23"/>
  <c r="L40" i="23"/>
  <c r="K40" i="23"/>
  <c r="J40" i="23"/>
  <c r="J31" i="23" s="1"/>
  <c r="I40" i="23"/>
  <c r="H40" i="23"/>
  <c r="G40" i="23"/>
  <c r="F40" i="23"/>
  <c r="F31" i="23" s="1"/>
  <c r="E40" i="23"/>
  <c r="W40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V31" i="23"/>
  <c r="Q31" i="23"/>
  <c r="P31" i="23"/>
  <c r="M31" i="23"/>
  <c r="L31" i="23"/>
  <c r="I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S10" i="23"/>
  <c r="S8" i="23" s="1"/>
  <c r="S4" i="23" s="1"/>
  <c r="R10" i="23"/>
  <c r="R8" i="23" s="1"/>
  <c r="Q10" i="23"/>
  <c r="P10" i="23"/>
  <c r="O10" i="23"/>
  <c r="O8" i="23" s="1"/>
  <c r="N10" i="23"/>
  <c r="N8" i="23" s="1"/>
  <c r="M10" i="23"/>
  <c r="L10" i="23"/>
  <c r="K10" i="23"/>
  <c r="K8" i="23" s="1"/>
  <c r="J10" i="23"/>
  <c r="J8" i="23" s="1"/>
  <c r="I10" i="23"/>
  <c r="H10" i="23"/>
  <c r="G10" i="23"/>
  <c r="G8" i="23" s="1"/>
  <c r="F10" i="23"/>
  <c r="F8" i="23" s="1"/>
  <c r="E10" i="23"/>
  <c r="W9" i="23"/>
  <c r="V8" i="23"/>
  <c r="V4" i="23" s="1"/>
  <c r="Q8" i="23"/>
  <c r="Q4" i="23" s="1"/>
  <c r="P8" i="23"/>
  <c r="P4" i="23" s="1"/>
  <c r="M8" i="23"/>
  <c r="M4" i="23" s="1"/>
  <c r="L8" i="23"/>
  <c r="L4" i="23" s="1"/>
  <c r="I8" i="23"/>
  <c r="I4" i="23" s="1"/>
  <c r="H8" i="23"/>
  <c r="H4" i="23" s="1"/>
  <c r="E8" i="23"/>
  <c r="E4" i="23" s="1"/>
  <c r="W7" i="23"/>
  <c r="W6" i="23"/>
  <c r="V5" i="23"/>
  <c r="S5" i="23"/>
  <c r="R5" i="23"/>
  <c r="R4" i="23" s="1"/>
  <c r="Q5" i="23"/>
  <c r="P5" i="23"/>
  <c r="O5" i="23"/>
  <c r="N5" i="23"/>
  <c r="N4" i="23" s="1"/>
  <c r="M5" i="23"/>
  <c r="L5" i="23"/>
  <c r="K5" i="23"/>
  <c r="K4" i="23" s="1"/>
  <c r="J5" i="23"/>
  <c r="J4" i="23" s="1"/>
  <c r="I5" i="23"/>
  <c r="H5" i="23"/>
  <c r="G5" i="23"/>
  <c r="F5" i="23"/>
  <c r="F4" i="23" s="1"/>
  <c r="E5" i="23"/>
  <c r="O4" i="23"/>
  <c r="G4" i="23"/>
  <c r="Q109" i="19"/>
  <c r="Q108" i="19"/>
  <c r="Q107" i="19"/>
  <c r="Q106" i="19"/>
  <c r="Q105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72" i="19" s="1"/>
  <c r="O71" i="19" s="1"/>
  <c r="N96" i="19"/>
  <c r="M96" i="19"/>
  <c r="L96" i="19"/>
  <c r="K96" i="19"/>
  <c r="K72" i="19" s="1"/>
  <c r="K71" i="19" s="1"/>
  <c r="J96" i="19"/>
  <c r="I96" i="19"/>
  <c r="H96" i="19"/>
  <c r="G96" i="19"/>
  <c r="G72" i="19" s="1"/>
  <c r="G71" i="19" s="1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K85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L85" i="19" s="1"/>
  <c r="K86" i="19"/>
  <c r="J86" i="19"/>
  <c r="I86" i="19"/>
  <c r="H86" i="19"/>
  <c r="G86" i="19"/>
  <c r="F86" i="19"/>
  <c r="E86" i="19"/>
  <c r="P85" i="19"/>
  <c r="M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N82" i="19"/>
  <c r="N81" i="19" s="1"/>
  <c r="M82" i="19"/>
  <c r="L82" i="19"/>
  <c r="K82" i="19"/>
  <c r="J82" i="19"/>
  <c r="J81" i="19" s="1"/>
  <c r="I82" i="19"/>
  <c r="I81" i="19" s="1"/>
  <c r="H82" i="19"/>
  <c r="G82" i="19"/>
  <c r="E82" i="19"/>
  <c r="E81" i="19" s="1"/>
  <c r="P81" i="19"/>
  <c r="O81" i="19"/>
  <c r="M81" i="19"/>
  <c r="L81" i="19"/>
  <c r="K81" i="19"/>
  <c r="H81" i="19"/>
  <c r="G81" i="19"/>
  <c r="P80" i="19"/>
  <c r="N80" i="19"/>
  <c r="M80" i="19"/>
  <c r="L80" i="19"/>
  <c r="J80" i="19"/>
  <c r="I80" i="19"/>
  <c r="H80" i="19"/>
  <c r="F80" i="19"/>
  <c r="E80" i="19"/>
  <c r="P79" i="19"/>
  <c r="N79" i="19"/>
  <c r="M79" i="19"/>
  <c r="L79" i="19"/>
  <c r="J79" i="19"/>
  <c r="I79" i="19"/>
  <c r="H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N72" i="19"/>
  <c r="M72" i="19"/>
  <c r="L72" i="19"/>
  <c r="L71" i="19" s="1"/>
  <c r="J72" i="19"/>
  <c r="I72" i="19"/>
  <c r="H72" i="19"/>
  <c r="F72" i="19"/>
  <c r="E72" i="19"/>
  <c r="P71" i="19"/>
  <c r="N71" i="19"/>
  <c r="M71" i="19"/>
  <c r="J71" i="19"/>
  <c r="I71" i="19"/>
  <c r="H71" i="19"/>
  <c r="H52" i="19" s="1"/>
  <c r="F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P52" i="19" s="1"/>
  <c r="O53" i="19"/>
  <c r="N53" i="19"/>
  <c r="N52" i="19" s="1"/>
  <c r="M53" i="19"/>
  <c r="M52" i="19" s="1"/>
  <c r="L53" i="19"/>
  <c r="K53" i="19"/>
  <c r="J53" i="19"/>
  <c r="G53" i="19"/>
  <c r="J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P31" i="19" s="1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L31" i="19" s="1"/>
  <c r="K32" i="19"/>
  <c r="J32" i="19"/>
  <c r="J31" i="19" s="1"/>
  <c r="I32" i="19"/>
  <c r="H32" i="19"/>
  <c r="G32" i="19"/>
  <c r="F32" i="19"/>
  <c r="F31" i="19" s="1"/>
  <c r="E32" i="19"/>
  <c r="M31" i="19"/>
  <c r="I31" i="19"/>
  <c r="H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O27" i="19" s="1"/>
  <c r="N28" i="19"/>
  <c r="M28" i="19"/>
  <c r="M27" i="19" s="1"/>
  <c r="L28" i="19"/>
  <c r="K28" i="19"/>
  <c r="K27" i="19" s="1"/>
  <c r="J28" i="19"/>
  <c r="I28" i="19"/>
  <c r="I27" i="19" s="1"/>
  <c r="H28" i="19"/>
  <c r="G28" i="19"/>
  <c r="E28" i="19"/>
  <c r="N27" i="19"/>
  <c r="L27" i="19"/>
  <c r="J27" i="19"/>
  <c r="H27" i="19"/>
  <c r="G27" i="19"/>
  <c r="E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I26" i="19"/>
  <c r="H26" i="19"/>
  <c r="G26" i="19"/>
  <c r="G25" i="19" s="1"/>
  <c r="E26" i="19"/>
  <c r="P25" i="19"/>
  <c r="M25" i="19"/>
  <c r="L25" i="19"/>
  <c r="I25" i="19"/>
  <c r="H25" i="19"/>
  <c r="E25" i="19"/>
  <c r="P24" i="19"/>
  <c r="O24" i="19"/>
  <c r="N24" i="19"/>
  <c r="M24" i="19"/>
  <c r="M22" i="19" s="1"/>
  <c r="L24" i="19"/>
  <c r="K24" i="19"/>
  <c r="J24" i="19"/>
  <c r="I24" i="19"/>
  <c r="H24" i="19"/>
  <c r="G24" i="19"/>
  <c r="G22" i="19" s="1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J22" i="19"/>
  <c r="I22" i="19"/>
  <c r="E22" i="19"/>
  <c r="P21" i="19"/>
  <c r="P20" i="19" s="1"/>
  <c r="O21" i="19"/>
  <c r="N21" i="19"/>
  <c r="N20" i="19" s="1"/>
  <c r="M21" i="19"/>
  <c r="L21" i="19"/>
  <c r="L20" i="19" s="1"/>
  <c r="K21" i="19"/>
  <c r="J21" i="19"/>
  <c r="J20" i="19" s="1"/>
  <c r="I21" i="19"/>
  <c r="H21" i="19"/>
  <c r="G21" i="19"/>
  <c r="E21" i="19"/>
  <c r="E20" i="19" s="1"/>
  <c r="O20" i="19"/>
  <c r="M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O10" i="19"/>
  <c r="N10" i="19"/>
  <c r="N8" i="19" s="1"/>
  <c r="M10" i="19"/>
  <c r="M8" i="19" s="1"/>
  <c r="M4" i="19" s="1"/>
  <c r="M3" i="19" s="1"/>
  <c r="L10" i="19"/>
  <c r="K10" i="19"/>
  <c r="J10" i="19"/>
  <c r="J8" i="19" s="1"/>
  <c r="I10" i="19"/>
  <c r="I8" i="19" s="1"/>
  <c r="I4" i="19" s="1"/>
  <c r="H10" i="19"/>
  <c r="G10" i="19"/>
  <c r="F10" i="19"/>
  <c r="E10" i="19"/>
  <c r="Q10" i="19" s="1"/>
  <c r="F9" i="19"/>
  <c r="Q9" i="19" s="1"/>
  <c r="P8" i="19"/>
  <c r="P4" i="19" s="1"/>
  <c r="P3" i="19" s="1"/>
  <c r="O8" i="19"/>
  <c r="O4" i="19" s="1"/>
  <c r="L8" i="19"/>
  <c r="L4" i="19" s="1"/>
  <c r="K8" i="19"/>
  <c r="K4" i="19" s="1"/>
  <c r="H8" i="19"/>
  <c r="H4" i="19" s="1"/>
  <c r="H3" i="19" s="1"/>
  <c r="G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G4" i="19" l="1"/>
  <c r="O3" i="19"/>
  <c r="J4" i="19"/>
  <c r="J3" i="19" s="1"/>
  <c r="N4" i="19"/>
  <c r="N3" i="19" s="1"/>
  <c r="K3" i="19"/>
  <c r="L3" i="19"/>
  <c r="F5" i="19"/>
  <c r="Q13" i="19"/>
  <c r="Q14" i="19"/>
  <c r="E8" i="19"/>
  <c r="Q31" i="19"/>
  <c r="Q71" i="19"/>
  <c r="Q104" i="19"/>
  <c r="W4" i="23"/>
  <c r="Q5" i="19"/>
  <c r="F8" i="19"/>
  <c r="Q29" i="19"/>
  <c r="Q32" i="19"/>
  <c r="Q42" i="19"/>
  <c r="Q47" i="19"/>
  <c r="Q72" i="19"/>
  <c r="G80" i="19"/>
  <c r="G79" i="19" s="1"/>
  <c r="G52" i="19" s="1"/>
  <c r="K80" i="19"/>
  <c r="K79" i="19" s="1"/>
  <c r="K52" i="19" s="1"/>
  <c r="O80" i="19"/>
  <c r="O79" i="19" s="1"/>
  <c r="O52" i="19" s="1"/>
  <c r="Q86" i="19"/>
  <c r="H52" i="23"/>
  <c r="H3" i="23" s="1"/>
  <c r="Q15" i="19"/>
  <c r="L52" i="19"/>
  <c r="Q83" i="19"/>
  <c r="F15" i="19"/>
  <c r="Q54" i="19"/>
  <c r="E53" i="19"/>
  <c r="I52" i="19"/>
  <c r="I3" i="19" s="1"/>
  <c r="Q85" i="19"/>
  <c r="F14" i="19"/>
  <c r="F13" i="19" s="1"/>
  <c r="Q18" i="19"/>
  <c r="Q40" i="19"/>
  <c r="Q89" i="19"/>
  <c r="Q90" i="19"/>
  <c r="Q91" i="19"/>
  <c r="W5" i="23"/>
  <c r="W17" i="23"/>
  <c r="W45" i="23"/>
  <c r="W54" i="23"/>
  <c r="F80" i="23"/>
  <c r="F79" i="23" s="1"/>
  <c r="F52" i="23" s="1"/>
  <c r="F3" i="23" s="1"/>
  <c r="J80" i="23"/>
  <c r="J79" i="23" s="1"/>
  <c r="N80" i="23"/>
  <c r="N79" i="23" s="1"/>
  <c r="R80" i="23"/>
  <c r="R79" i="23" s="1"/>
  <c r="W86" i="23"/>
  <c r="W8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42" i="23"/>
  <c r="W74" i="23"/>
  <c r="W75" i="23"/>
  <c r="W77" i="23"/>
  <c r="W90" i="23"/>
  <c r="W91" i="23"/>
  <c r="Q45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E80" i="23"/>
  <c r="E79" i="23" s="1"/>
  <c r="W82" i="23"/>
  <c r="W83" i="23"/>
  <c r="F89" i="23"/>
  <c r="F85" i="23" s="1"/>
  <c r="J89" i="23"/>
  <c r="J85" i="23" s="1"/>
  <c r="J52" i="23" s="1"/>
  <c r="J3" i="23" s="1"/>
  <c r="N89" i="23"/>
  <c r="N85" i="23" s="1"/>
  <c r="N52" i="23" s="1"/>
  <c r="N3" i="23" s="1"/>
  <c r="R89" i="23"/>
  <c r="R85" i="23" s="1"/>
  <c r="W93" i="23"/>
  <c r="W71" i="23"/>
  <c r="I52" i="23"/>
  <c r="I3" i="23" s="1"/>
  <c r="G52" i="23"/>
  <c r="G3" i="23" s="1"/>
  <c r="K52" i="23"/>
  <c r="K3" i="23" s="1"/>
  <c r="O52" i="23"/>
  <c r="O3" i="23" s="1"/>
  <c r="S52" i="23"/>
  <c r="S3" i="23" s="1"/>
  <c r="I85" i="23"/>
  <c r="M85" i="23"/>
  <c r="M52" i="23" s="1"/>
  <c r="M3" i="23" s="1"/>
  <c r="Q85" i="23"/>
  <c r="Q52" i="23" s="1"/>
  <c r="Q3" i="23" s="1"/>
  <c r="R52" i="23"/>
  <c r="R3" i="23" s="1"/>
  <c r="E73" i="23"/>
  <c r="W73" i="23" s="1"/>
  <c r="E81" i="23"/>
  <c r="W81" i="23" s="1"/>
  <c r="E89" i="23"/>
  <c r="W89" i="23" s="1"/>
  <c r="W72" i="23"/>
  <c r="W76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W80" i="23" l="1"/>
  <c r="W79" i="23"/>
  <c r="F22" i="19"/>
  <c r="Q22" i="19" s="1"/>
  <c r="Q8" i="19"/>
  <c r="E4" i="19"/>
  <c r="Q53" i="19"/>
  <c r="E52" i="19"/>
  <c r="Q52" i="19" s="1"/>
  <c r="G3" i="19"/>
  <c r="E85" i="23"/>
  <c r="W85" i="23" s="1"/>
  <c r="Q79" i="19"/>
  <c r="E52" i="23"/>
  <c r="W53" i="23"/>
  <c r="Q28" i="19"/>
  <c r="Q23" i="19"/>
  <c r="Q21" i="19"/>
  <c r="Q20" i="19"/>
  <c r="F4" i="19" l="1"/>
  <c r="E3" i="19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29" i="24" s="1"/>
  <c r="K96" i="24"/>
  <c r="J96" i="24"/>
  <c r="I96" i="24"/>
  <c r="H96" i="24"/>
  <c r="H29" i="24" s="1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I90" i="24"/>
  <c r="I89" i="24" s="1"/>
  <c r="H90" i="24"/>
  <c r="G90" i="24"/>
  <c r="G89" i="24" s="1"/>
  <c r="G85" i="24" s="1"/>
  <c r="F90" i="24"/>
  <c r="F89" i="24" s="1"/>
  <c r="F85" i="24" s="1"/>
  <c r="E90" i="24"/>
  <c r="J89" i="24"/>
  <c r="M88" i="24"/>
  <c r="M87" i="24"/>
  <c r="L86" i="24"/>
  <c r="K86" i="24"/>
  <c r="J86" i="24"/>
  <c r="J85" i="24" s="1"/>
  <c r="I86" i="24"/>
  <c r="H86" i="24"/>
  <c r="G86" i="24"/>
  <c r="F86" i="24"/>
  <c r="E86" i="24"/>
  <c r="M86" i="24" s="1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F81" i="24" s="1"/>
  <c r="E82" i="24"/>
  <c r="L81" i="24"/>
  <c r="K81" i="24"/>
  <c r="J81" i="24"/>
  <c r="H81" i="24"/>
  <c r="L80" i="24"/>
  <c r="K80" i="24"/>
  <c r="K79" i="24" s="1"/>
  <c r="J80" i="24"/>
  <c r="I80" i="24"/>
  <c r="I79" i="24" s="1"/>
  <c r="H80" i="24"/>
  <c r="H79" i="24" s="1"/>
  <c r="G80" i="24"/>
  <c r="G79" i="24" s="1"/>
  <c r="F80" i="24"/>
  <c r="E80" i="24"/>
  <c r="E79" i="24" s="1"/>
  <c r="L79" i="24"/>
  <c r="J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H76" i="24"/>
  <c r="H75" i="24" s="1"/>
  <c r="G76" i="24"/>
  <c r="G75" i="24" s="1"/>
  <c r="F76" i="24"/>
  <c r="E76" i="24"/>
  <c r="L75" i="24"/>
  <c r="J75" i="24"/>
  <c r="I75" i="24"/>
  <c r="F75" i="24"/>
  <c r="E75" i="24"/>
  <c r="L74" i="24"/>
  <c r="K74" i="24"/>
  <c r="J74" i="24"/>
  <c r="I74" i="24"/>
  <c r="I73" i="24" s="1"/>
  <c r="H74" i="24"/>
  <c r="G74" i="24"/>
  <c r="F74" i="24"/>
  <c r="F73" i="24" s="1"/>
  <c r="E74" i="24"/>
  <c r="M74" i="24" s="1"/>
  <c r="L73" i="24"/>
  <c r="K73" i="24"/>
  <c r="J73" i="24"/>
  <c r="H73" i="24"/>
  <c r="G73" i="24"/>
  <c r="K72" i="24"/>
  <c r="K71" i="24" s="1"/>
  <c r="J72" i="24"/>
  <c r="I72" i="24"/>
  <c r="G72" i="24"/>
  <c r="G71" i="24" s="1"/>
  <c r="F72" i="24"/>
  <c r="E72" i="24"/>
  <c r="J71" i="24"/>
  <c r="I71" i="24"/>
  <c r="F71" i="24"/>
  <c r="E71" i="24"/>
  <c r="M70" i="24"/>
  <c r="H69" i="24"/>
  <c r="G69" i="24"/>
  <c r="E69" i="24"/>
  <c r="M69" i="24" s="1"/>
  <c r="H68" i="24"/>
  <c r="G68" i="24"/>
  <c r="E68" i="24"/>
  <c r="M68" i="24" s="1"/>
  <c r="M67" i="24"/>
  <c r="H67" i="24"/>
  <c r="G67" i="24"/>
  <c r="H66" i="24"/>
  <c r="M66" i="24" s="1"/>
  <c r="G66" i="24"/>
  <c r="E66" i="24"/>
  <c r="H65" i="24"/>
  <c r="M65" i="24" s="1"/>
  <c r="G65" i="24"/>
  <c r="E65" i="24"/>
  <c r="H64" i="24"/>
  <c r="M64" i="24" s="1"/>
  <c r="G64" i="24"/>
  <c r="E64" i="24"/>
  <c r="G63" i="24"/>
  <c r="M63" i="24" s="1"/>
  <c r="E63" i="24"/>
  <c r="M62" i="24"/>
  <c r="H61" i="24"/>
  <c r="M61" i="24" s="1"/>
  <c r="G61" i="24"/>
  <c r="E61" i="24"/>
  <c r="H60" i="24"/>
  <c r="M60" i="24" s="1"/>
  <c r="G60" i="24"/>
  <c r="E60" i="24"/>
  <c r="H59" i="24"/>
  <c r="M59" i="24" s="1"/>
  <c r="G59" i="24"/>
  <c r="E59" i="24"/>
  <c r="H58" i="24"/>
  <c r="M58" i="24" s="1"/>
  <c r="G58" i="24"/>
  <c r="E58" i="24"/>
  <c r="H57" i="24"/>
  <c r="M57" i="24" s="1"/>
  <c r="G57" i="24"/>
  <c r="E57" i="24"/>
  <c r="E56" i="24"/>
  <c r="M56" i="24" s="1"/>
  <c r="H55" i="24"/>
  <c r="H53" i="24" s="1"/>
  <c r="G55" i="24"/>
  <c r="E55" i="24"/>
  <c r="M54" i="24"/>
  <c r="E54" i="24"/>
  <c r="L53" i="24"/>
  <c r="K53" i="24"/>
  <c r="J53" i="24"/>
  <c r="J52" i="24" s="1"/>
  <c r="I53" i="24"/>
  <c r="F53" i="24"/>
  <c r="F52" i="24" s="1"/>
  <c r="E53" i="24"/>
  <c r="M51" i="24"/>
  <c r="M50" i="24"/>
  <c r="M49" i="24"/>
  <c r="E48" i="24"/>
  <c r="M48" i="24" s="1"/>
  <c r="L47" i="24"/>
  <c r="K47" i="24"/>
  <c r="K31" i="24" s="1"/>
  <c r="J47" i="24"/>
  <c r="I47" i="24"/>
  <c r="H47" i="24"/>
  <c r="G47" i="24"/>
  <c r="F47" i="24"/>
  <c r="E47" i="24"/>
  <c r="G46" i="24"/>
  <c r="M46" i="24" s="1"/>
  <c r="E46" i="24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J31" i="24" s="1"/>
  <c r="I40" i="24"/>
  <c r="H40" i="24"/>
  <c r="G40" i="24"/>
  <c r="F40" i="24"/>
  <c r="F31" i="24" s="1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L30" i="24"/>
  <c r="K30" i="24"/>
  <c r="J30" i="24"/>
  <c r="I30" i="24"/>
  <c r="H30" i="24"/>
  <c r="G30" i="24"/>
  <c r="F30" i="24"/>
  <c r="E30" i="24"/>
  <c r="K29" i="24"/>
  <c r="J29" i="24"/>
  <c r="I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F27" i="24" s="1"/>
  <c r="E28" i="24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K10" i="24"/>
  <c r="J10" i="24"/>
  <c r="I10" i="24"/>
  <c r="I8" i="24" s="1"/>
  <c r="H10" i="24"/>
  <c r="H8" i="24" s="1"/>
  <c r="G10" i="24"/>
  <c r="F10" i="24"/>
  <c r="E10" i="24"/>
  <c r="E8" i="24" s="1"/>
  <c r="M8" i="24" s="1"/>
  <c r="M9" i="24"/>
  <c r="E9" i="24"/>
  <c r="K8" i="24"/>
  <c r="K4" i="24" s="1"/>
  <c r="J8" i="24"/>
  <c r="J4" i="24" s="1"/>
  <c r="G8" i="24"/>
  <c r="F8" i="24"/>
  <c r="H7" i="24"/>
  <c r="G7" i="24"/>
  <c r="G5" i="24" s="1"/>
  <c r="E7" i="24"/>
  <c r="M7" i="24" s="1"/>
  <c r="H6" i="24"/>
  <c r="E6" i="24"/>
  <c r="M6" i="24" s="1"/>
  <c r="L5" i="24"/>
  <c r="K5" i="24"/>
  <c r="J5" i="24"/>
  <c r="I5" i="24"/>
  <c r="H5" i="24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I80" i="22" s="1"/>
  <c r="I79" i="22" s="1"/>
  <c r="H96" i="22"/>
  <c r="G96" i="22"/>
  <c r="F96" i="22"/>
  <c r="F29" i="22" s="1"/>
  <c r="E96" i="22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E91" i="22"/>
  <c r="I90" i="22"/>
  <c r="I89" i="22" s="1"/>
  <c r="H90" i="22"/>
  <c r="H89" i="22" s="1"/>
  <c r="H85" i="22" s="1"/>
  <c r="G90" i="22"/>
  <c r="F90" i="22"/>
  <c r="E90" i="22"/>
  <c r="G89" i="22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H79" i="22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E76" i="22"/>
  <c r="G75" i="22"/>
  <c r="F75" i="22"/>
  <c r="I74" i="22"/>
  <c r="I73" i="22" s="1"/>
  <c r="H74" i="22"/>
  <c r="H73" i="22" s="1"/>
  <c r="G74" i="22"/>
  <c r="G73" i="22" s="1"/>
  <c r="F74" i="22"/>
  <c r="E74" i="22"/>
  <c r="F73" i="22"/>
  <c r="I72" i="22"/>
  <c r="I71" i="22" s="1"/>
  <c r="H72" i="22"/>
  <c r="H71" i="22" s="1"/>
  <c r="G72" i="22"/>
  <c r="G71" i="22" s="1"/>
  <c r="F72" i="22"/>
  <c r="F71" i="22" s="1"/>
  <c r="E72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5" i="22" s="1"/>
  <c r="J44" i="22"/>
  <c r="J43" i="22"/>
  <c r="I42" i="22"/>
  <c r="H42" i="22"/>
  <c r="H31" i="22" s="1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F31" i="22" s="1"/>
  <c r="E32" i="22"/>
  <c r="G31" i="22"/>
  <c r="I30" i="22"/>
  <c r="H30" i="22"/>
  <c r="G30" i="22"/>
  <c r="F30" i="22"/>
  <c r="E30" i="22"/>
  <c r="I29" i="22"/>
  <c r="H29" i="22"/>
  <c r="G29" i="22"/>
  <c r="E29" i="22"/>
  <c r="I28" i="22"/>
  <c r="I27" i="22" s="1"/>
  <c r="H28" i="22"/>
  <c r="G28" i="22"/>
  <c r="F28" i="22"/>
  <c r="F27" i="22" s="1"/>
  <c r="E28" i="22"/>
  <c r="H27" i="22"/>
  <c r="G27" i="22"/>
  <c r="I26" i="22"/>
  <c r="H26" i="22"/>
  <c r="H25" i="22" s="1"/>
  <c r="G26" i="22"/>
  <c r="G25" i="22" s="1"/>
  <c r="F26" i="22"/>
  <c r="E26" i="22"/>
  <c r="I25" i="22"/>
  <c r="F25" i="22"/>
  <c r="E25" i="22"/>
  <c r="I24" i="22"/>
  <c r="H24" i="22"/>
  <c r="G24" i="22"/>
  <c r="F24" i="22"/>
  <c r="E24" i="22"/>
  <c r="I23" i="22"/>
  <c r="H23" i="22"/>
  <c r="G23" i="22"/>
  <c r="G22" i="22" s="1"/>
  <c r="F23" i="22"/>
  <c r="E23" i="22"/>
  <c r="I22" i="22"/>
  <c r="H22" i="22"/>
  <c r="E22" i="22"/>
  <c r="I21" i="22"/>
  <c r="I20" i="22" s="1"/>
  <c r="H21" i="22"/>
  <c r="H20" i="22" s="1"/>
  <c r="G21" i="22"/>
  <c r="F21" i="22"/>
  <c r="E21" i="22"/>
  <c r="E20" i="22" s="1"/>
  <c r="G20" i="22"/>
  <c r="F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H13" i="22" s="1"/>
  <c r="G14" i="22"/>
  <c r="G13" i="22" s="1"/>
  <c r="F14" i="22"/>
  <c r="E14" i="22"/>
  <c r="I13" i="22"/>
  <c r="F13" i="22"/>
  <c r="E13" i="22"/>
  <c r="I12" i="22"/>
  <c r="H12" i="22"/>
  <c r="G12" i="22"/>
  <c r="F12" i="22"/>
  <c r="E12" i="22"/>
  <c r="I11" i="22"/>
  <c r="H11" i="22"/>
  <c r="G11" i="22"/>
  <c r="G10" i="22" s="1"/>
  <c r="G8" i="22" s="1"/>
  <c r="G4" i="22" s="1"/>
  <c r="E11" i="22"/>
  <c r="I10" i="22"/>
  <c r="I8" i="22" s="1"/>
  <c r="H10" i="22"/>
  <c r="H8" i="22" s="1"/>
  <c r="E10" i="22"/>
  <c r="E8" i="22" s="1"/>
  <c r="J9" i="22"/>
  <c r="J7" i="22"/>
  <c r="J6" i="22"/>
  <c r="I5" i="22"/>
  <c r="I4" i="22" s="1"/>
  <c r="H5" i="22"/>
  <c r="G5" i="22"/>
  <c r="F5" i="22"/>
  <c r="E5" i="22"/>
  <c r="J5" i="22" s="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R80" i="20" s="1"/>
  <c r="R79" i="20" s="1"/>
  <c r="Q96" i="20"/>
  <c r="P96" i="20"/>
  <c r="O96" i="20"/>
  <c r="N96" i="20"/>
  <c r="N80" i="20" s="1"/>
  <c r="N79" i="20" s="1"/>
  <c r="M96" i="20"/>
  <c r="L96" i="20"/>
  <c r="K96" i="20"/>
  <c r="J96" i="20"/>
  <c r="J80" i="20" s="1"/>
  <c r="J79" i="20" s="1"/>
  <c r="I96" i="20"/>
  <c r="H96" i="20"/>
  <c r="G96" i="20"/>
  <c r="F96" i="20"/>
  <c r="F80" i="20" s="1"/>
  <c r="V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T89" i="20" s="1"/>
  <c r="T85" i="20" s="1"/>
  <c r="S90" i="20"/>
  <c r="R90" i="20"/>
  <c r="Q90" i="20"/>
  <c r="Q89" i="20" s="1"/>
  <c r="Q85" i="20" s="1"/>
  <c r="P90" i="20"/>
  <c r="P89" i="20" s="1"/>
  <c r="P85" i="20" s="1"/>
  <c r="O90" i="20"/>
  <c r="O89" i="20" s="1"/>
  <c r="N90" i="20"/>
  <c r="M90" i="20"/>
  <c r="M89" i="20" s="1"/>
  <c r="M85" i="20" s="1"/>
  <c r="L90" i="20"/>
  <c r="L89" i="20" s="1"/>
  <c r="L85" i="20" s="1"/>
  <c r="K90" i="20"/>
  <c r="J90" i="20"/>
  <c r="I90" i="20"/>
  <c r="I89" i="20" s="1"/>
  <c r="I85" i="20" s="1"/>
  <c r="H90" i="20"/>
  <c r="H89" i="20" s="1"/>
  <c r="H85" i="20" s="1"/>
  <c r="G90" i="20"/>
  <c r="G89" i="20" s="1"/>
  <c r="F90" i="20"/>
  <c r="E90" i="20"/>
  <c r="S89" i="20"/>
  <c r="R89" i="20"/>
  <c r="N89" i="20"/>
  <c r="K89" i="20"/>
  <c r="J89" i="20"/>
  <c r="F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M86" i="20"/>
  <c r="L86" i="20"/>
  <c r="K86" i="20"/>
  <c r="K85" i="20" s="1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H81" i="20" s="1"/>
  <c r="T81" i="20"/>
  <c r="P81" i="20"/>
  <c r="U80" i="20"/>
  <c r="U79" i="20" s="1"/>
  <c r="T80" i="20"/>
  <c r="S80" i="20"/>
  <c r="Q80" i="20"/>
  <c r="Q79" i="20" s="1"/>
  <c r="P80" i="20"/>
  <c r="P79" i="20" s="1"/>
  <c r="O80" i="20"/>
  <c r="M80" i="20"/>
  <c r="M79" i="20" s="1"/>
  <c r="L80" i="20"/>
  <c r="K80" i="20"/>
  <c r="I80" i="20"/>
  <c r="I79" i="20" s="1"/>
  <c r="H80" i="20"/>
  <c r="H79" i="20" s="1"/>
  <c r="G80" i="20"/>
  <c r="E80" i="20"/>
  <c r="E79" i="20" s="1"/>
  <c r="T79" i="20"/>
  <c r="S79" i="20"/>
  <c r="O79" i="20"/>
  <c r="L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N75" i="20" s="1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F75" i="20" s="1"/>
  <c r="E76" i="20"/>
  <c r="R75" i="20"/>
  <c r="J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J74" i="20"/>
  <c r="I74" i="20"/>
  <c r="I73" i="20" s="1"/>
  <c r="H74" i="20"/>
  <c r="H73" i="20" s="1"/>
  <c r="G74" i="20"/>
  <c r="G73" i="20" s="1"/>
  <c r="F74" i="20"/>
  <c r="E74" i="20"/>
  <c r="S73" i="20"/>
  <c r="R73" i="20"/>
  <c r="N73" i="20"/>
  <c r="K73" i="20"/>
  <c r="J73" i="20"/>
  <c r="F73" i="20"/>
  <c r="U72" i="20"/>
  <c r="U71" i="20" s="1"/>
  <c r="T72" i="20"/>
  <c r="T71" i="20" s="1"/>
  <c r="S72" i="20"/>
  <c r="Q72" i="20"/>
  <c r="Q71" i="20" s="1"/>
  <c r="P72" i="20"/>
  <c r="P71" i="20" s="1"/>
  <c r="O72" i="20"/>
  <c r="M72" i="20"/>
  <c r="M71" i="20" s="1"/>
  <c r="L72" i="20"/>
  <c r="L71" i="20" s="1"/>
  <c r="K72" i="20"/>
  <c r="I72" i="20"/>
  <c r="I71" i="20" s="1"/>
  <c r="H72" i="20"/>
  <c r="H71" i="20" s="1"/>
  <c r="G72" i="20"/>
  <c r="E72" i="20"/>
  <c r="S71" i="20"/>
  <c r="O71" i="20"/>
  <c r="K71" i="20"/>
  <c r="G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S45" i="20" s="1"/>
  <c r="S31" i="20" s="1"/>
  <c r="R46" i="20"/>
  <c r="Q46" i="20"/>
  <c r="Q45" i="20" s="1"/>
  <c r="P46" i="20"/>
  <c r="P45" i="20" s="1"/>
  <c r="O46" i="20"/>
  <c r="O45" i="20" s="1"/>
  <c r="O31" i="20" s="1"/>
  <c r="N46" i="20"/>
  <c r="M46" i="20"/>
  <c r="M45" i="20" s="1"/>
  <c r="L46" i="20"/>
  <c r="K46" i="20"/>
  <c r="K45" i="20" s="1"/>
  <c r="K31" i="20" s="1"/>
  <c r="J46" i="20"/>
  <c r="J45" i="20" s="1"/>
  <c r="I46" i="20"/>
  <c r="I45" i="20" s="1"/>
  <c r="G46" i="20"/>
  <c r="F46" i="20"/>
  <c r="F45" i="20" s="1"/>
  <c r="E46" i="20"/>
  <c r="R45" i="20"/>
  <c r="N45" i="20"/>
  <c r="L45" i="20"/>
  <c r="H45" i="20"/>
  <c r="G45" i="20"/>
  <c r="V44" i="20"/>
  <c r="V43" i="20"/>
  <c r="U42" i="20"/>
  <c r="T42" i="20"/>
  <c r="S42" i="20"/>
  <c r="R42" i="20"/>
  <c r="R31" i="20" s="1"/>
  <c r="Q42" i="20"/>
  <c r="P42" i="20"/>
  <c r="O42" i="20"/>
  <c r="N42" i="20"/>
  <c r="N31" i="20" s="1"/>
  <c r="M42" i="20"/>
  <c r="L42" i="20"/>
  <c r="K42" i="20"/>
  <c r="J42" i="20"/>
  <c r="J31" i="20" s="1"/>
  <c r="I42" i="20"/>
  <c r="H42" i="20"/>
  <c r="G42" i="20"/>
  <c r="F42" i="20"/>
  <c r="F31" i="20" s="1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M32" i="20"/>
  <c r="L32" i="20"/>
  <c r="L31" i="20" s="1"/>
  <c r="K32" i="20"/>
  <c r="J32" i="20"/>
  <c r="I32" i="20"/>
  <c r="H32" i="20"/>
  <c r="H31" i="20" s="1"/>
  <c r="G32" i="20"/>
  <c r="G31" i="20" s="1"/>
  <c r="F32" i="20"/>
  <c r="E32" i="20"/>
  <c r="T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H28" i="20"/>
  <c r="H27" i="20" s="1"/>
  <c r="T27" i="20"/>
  <c r="P27" i="20"/>
  <c r="T26" i="20"/>
  <c r="T25" i="20" s="1"/>
  <c r="P26" i="20"/>
  <c r="P25" i="20" s="1"/>
  <c r="H26" i="20"/>
  <c r="H25" i="20"/>
  <c r="T24" i="20"/>
  <c r="P24" i="20"/>
  <c r="H24" i="20"/>
  <c r="H22" i="20" s="1"/>
  <c r="T23" i="20"/>
  <c r="T22" i="20" s="1"/>
  <c r="P23" i="20"/>
  <c r="H23" i="20"/>
  <c r="P22" i="20"/>
  <c r="T21" i="20"/>
  <c r="P21" i="20"/>
  <c r="P20" i="20" s="1"/>
  <c r="H21" i="20"/>
  <c r="H20" i="20" s="1"/>
  <c r="T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R16" i="20"/>
  <c r="R82" i="20" s="1"/>
  <c r="R81" i="20" s="1"/>
  <c r="Q16" i="20"/>
  <c r="Q82" i="20" s="1"/>
  <c r="Q81" i="20" s="1"/>
  <c r="O16" i="20"/>
  <c r="O23" i="20" s="1"/>
  <c r="N16" i="20"/>
  <c r="M16" i="20"/>
  <c r="M82" i="20" s="1"/>
  <c r="M81" i="20" s="1"/>
  <c r="L16" i="20"/>
  <c r="L23" i="20" s="1"/>
  <c r="K16" i="20"/>
  <c r="K23" i="20" s="1"/>
  <c r="J16" i="20"/>
  <c r="I16" i="20"/>
  <c r="I82" i="20" s="1"/>
  <c r="I81" i="20" s="1"/>
  <c r="G16" i="20"/>
  <c r="G23" i="20" s="1"/>
  <c r="F16" i="20"/>
  <c r="F82" i="20" s="1"/>
  <c r="F81" i="20" s="1"/>
  <c r="E16" i="20"/>
  <c r="T15" i="20"/>
  <c r="R15" i="20"/>
  <c r="Q15" i="20"/>
  <c r="P15" i="20"/>
  <c r="O15" i="20"/>
  <c r="M15" i="20"/>
  <c r="L15" i="20"/>
  <c r="K15" i="20"/>
  <c r="I15" i="20"/>
  <c r="H15" i="20"/>
  <c r="G15" i="20"/>
  <c r="F15" i="20"/>
  <c r="T14" i="20"/>
  <c r="S14" i="20"/>
  <c r="R14" i="20"/>
  <c r="R13" i="20" s="1"/>
  <c r="Q14" i="20"/>
  <c r="P14" i="20"/>
  <c r="O14" i="20"/>
  <c r="O13" i="20" s="1"/>
  <c r="L14" i="20"/>
  <c r="K14" i="20"/>
  <c r="K13" i="20" s="1"/>
  <c r="H14" i="20"/>
  <c r="G14" i="20"/>
  <c r="G13" i="20" s="1"/>
  <c r="T13" i="20"/>
  <c r="Q13" i="20"/>
  <c r="P13" i="20"/>
  <c r="L13" i="20"/>
  <c r="H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T11" i="20"/>
  <c r="S11" i="20"/>
  <c r="R11" i="20"/>
  <c r="Q11" i="20"/>
  <c r="P11" i="20"/>
  <c r="O11" i="20"/>
  <c r="O10" i="20" s="1"/>
  <c r="N11" i="20"/>
  <c r="M11" i="20"/>
  <c r="L11" i="20"/>
  <c r="K11" i="20"/>
  <c r="K10" i="20" s="1"/>
  <c r="K8" i="20" s="1"/>
  <c r="J11" i="20"/>
  <c r="I11" i="20"/>
  <c r="H11" i="20"/>
  <c r="G11" i="20"/>
  <c r="G10" i="20" s="1"/>
  <c r="G8" i="20" s="1"/>
  <c r="F11" i="20"/>
  <c r="E11" i="20"/>
  <c r="T10" i="20"/>
  <c r="S10" i="20"/>
  <c r="S8" i="20" s="1"/>
  <c r="P10" i="20"/>
  <c r="L10" i="20"/>
  <c r="H10" i="20"/>
  <c r="H8" i="20" s="1"/>
  <c r="U9" i="20"/>
  <c r="T9" i="20"/>
  <c r="T8" i="20" s="1"/>
  <c r="S9" i="20"/>
  <c r="R9" i="20"/>
  <c r="Q9" i="20"/>
  <c r="P9" i="20"/>
  <c r="P8" i="20" s="1"/>
  <c r="O9" i="20"/>
  <c r="N9" i="20"/>
  <c r="M9" i="20"/>
  <c r="L9" i="20"/>
  <c r="L8" i="20" s="1"/>
  <c r="K9" i="20"/>
  <c r="J9" i="20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I6" i="20"/>
  <c r="I5" i="20" s="1"/>
  <c r="G6" i="20"/>
  <c r="F6" i="20"/>
  <c r="E6" i="20"/>
  <c r="T5" i="20"/>
  <c r="S5" i="20"/>
  <c r="P5" i="20"/>
  <c r="P4" i="20" s="1"/>
  <c r="O5" i="20"/>
  <c r="L5" i="20"/>
  <c r="K5" i="20"/>
  <c r="J5" i="20"/>
  <c r="H5" i="20"/>
  <c r="H4" i="20" s="1"/>
  <c r="G5" i="20"/>
  <c r="F5" i="20"/>
  <c r="T4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S29" i="25" s="1"/>
  <c r="R96" i="25"/>
  <c r="Q96" i="25"/>
  <c r="P96" i="25"/>
  <c r="O96" i="25"/>
  <c r="O29" i="25" s="1"/>
  <c r="N96" i="25"/>
  <c r="M96" i="25"/>
  <c r="L96" i="25"/>
  <c r="K96" i="25"/>
  <c r="K29" i="25" s="1"/>
  <c r="J96" i="25"/>
  <c r="I96" i="25"/>
  <c r="H96" i="25"/>
  <c r="G96" i="25"/>
  <c r="G29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Q90" i="25"/>
  <c r="P90" i="25"/>
  <c r="P89" i="25" s="1"/>
  <c r="O90" i="25"/>
  <c r="N90" i="25"/>
  <c r="N89" i="25" s="1"/>
  <c r="M90" i="25"/>
  <c r="M89" i="25" s="1"/>
  <c r="L90" i="25"/>
  <c r="L89" i="25" s="1"/>
  <c r="K90" i="25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S89" i="25"/>
  <c r="S85" i="25" s="1"/>
  <c r="Q89" i="25"/>
  <c r="O89" i="25"/>
  <c r="K89" i="25"/>
  <c r="K85" i="25" s="1"/>
  <c r="I89" i="25"/>
  <c r="G89" i="25"/>
  <c r="W88" i="25"/>
  <c r="W87" i="25"/>
  <c r="V86" i="25"/>
  <c r="S86" i="25"/>
  <c r="R86" i="25"/>
  <c r="Q86" i="25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W86" i="25" s="1"/>
  <c r="O85" i="25"/>
  <c r="M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U81" i="25"/>
  <c r="S81" i="25"/>
  <c r="O81" i="25"/>
  <c r="M81" i="25"/>
  <c r="K81" i="25"/>
  <c r="G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K79" i="25" s="1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G73" i="25" s="1"/>
  <c r="F74" i="25"/>
  <c r="W74" i="25" s="1"/>
  <c r="E74" i="25"/>
  <c r="E73" i="25" s="1"/>
  <c r="S73" i="25"/>
  <c r="Q73" i="25"/>
  <c r="K73" i="25"/>
  <c r="I73" i="25"/>
  <c r="V72" i="25"/>
  <c r="V71" i="25" s="1"/>
  <c r="U72" i="25"/>
  <c r="U71" i="25" s="1"/>
  <c r="T72" i="25"/>
  <c r="T71" i="25" s="1"/>
  <c r="R72" i="25"/>
  <c r="R71" i="25" s="1"/>
  <c r="Q72" i="25"/>
  <c r="P72" i="25"/>
  <c r="P71" i="25" s="1"/>
  <c r="N72" i="25"/>
  <c r="N71" i="25" s="1"/>
  <c r="M72" i="25"/>
  <c r="M71" i="25" s="1"/>
  <c r="L72" i="25"/>
  <c r="L71" i="25" s="1"/>
  <c r="J72" i="25"/>
  <c r="J71" i="25" s="1"/>
  <c r="I72" i="25"/>
  <c r="I71" i="25" s="1"/>
  <c r="I52" i="25" s="1"/>
  <c r="H72" i="25"/>
  <c r="H71" i="25" s="1"/>
  <c r="F72" i="25"/>
  <c r="F71" i="25" s="1"/>
  <c r="E72" i="25"/>
  <c r="Q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M52" i="25" s="1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P31" i="25" s="1"/>
  <c r="O45" i="25"/>
  <c r="N45" i="25"/>
  <c r="M45" i="25"/>
  <c r="L45" i="25"/>
  <c r="K45" i="25"/>
  <c r="J45" i="25"/>
  <c r="I45" i="25"/>
  <c r="H45" i="25"/>
  <c r="H31" i="25" s="1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P32" i="25"/>
  <c r="O32" i="25"/>
  <c r="N32" i="25"/>
  <c r="N31" i="25" s="1"/>
  <c r="M32" i="25"/>
  <c r="L32" i="25"/>
  <c r="K32" i="25"/>
  <c r="J32" i="25"/>
  <c r="J31" i="25" s="1"/>
  <c r="I32" i="25"/>
  <c r="H32" i="25"/>
  <c r="G32" i="25"/>
  <c r="F32" i="25"/>
  <c r="F31" i="25" s="1"/>
  <c r="E32" i="25"/>
  <c r="V31" i="25"/>
  <c r="T31" i="25"/>
  <c r="S31" i="25"/>
  <c r="O31" i="25"/>
  <c r="L31" i="25"/>
  <c r="K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R29" i="25"/>
  <c r="Q29" i="25"/>
  <c r="P29" i="25"/>
  <c r="N29" i="25"/>
  <c r="M29" i="25"/>
  <c r="L29" i="25"/>
  <c r="J29" i="25"/>
  <c r="I29" i="25"/>
  <c r="H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R22" i="25" s="1"/>
  <c r="Q24" i="25"/>
  <c r="P24" i="25"/>
  <c r="O24" i="25"/>
  <c r="N24" i="25"/>
  <c r="M24" i="25"/>
  <c r="L24" i="25"/>
  <c r="K24" i="25"/>
  <c r="J24" i="25"/>
  <c r="J22" i="25" s="1"/>
  <c r="I24" i="25"/>
  <c r="H24" i="25"/>
  <c r="G24" i="25"/>
  <c r="F24" i="25"/>
  <c r="E24" i="25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Q22" i="25"/>
  <c r="N22" i="25"/>
  <c r="M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U13" i="25" s="1"/>
  <c r="U4" i="25" s="1"/>
  <c r="T15" i="25"/>
  <c r="S15" i="25"/>
  <c r="R15" i="25"/>
  <c r="Q15" i="25"/>
  <c r="Q13" i="25" s="1"/>
  <c r="P15" i="25"/>
  <c r="P13" i="25" s="1"/>
  <c r="O15" i="25"/>
  <c r="N15" i="25"/>
  <c r="M15" i="25"/>
  <c r="M13" i="25" s="1"/>
  <c r="M4" i="25" s="1"/>
  <c r="L15" i="25"/>
  <c r="K15" i="25"/>
  <c r="J15" i="25"/>
  <c r="I15" i="25"/>
  <c r="I13" i="25" s="1"/>
  <c r="H15" i="25"/>
  <c r="H13" i="25" s="1"/>
  <c r="G15" i="25"/>
  <c r="F15" i="25"/>
  <c r="E15" i="25"/>
  <c r="W15" i="25" s="1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T13" i="25"/>
  <c r="L13" i="25"/>
  <c r="V12" i="25"/>
  <c r="U12" i="25"/>
  <c r="R12" i="25"/>
  <c r="Q12" i="25"/>
  <c r="P12" i="25"/>
  <c r="N12" i="25"/>
  <c r="M12" i="25"/>
  <c r="L12" i="25"/>
  <c r="J12" i="25"/>
  <c r="I12" i="25"/>
  <c r="H12" i="25"/>
  <c r="F12" i="25"/>
  <c r="E12" i="25"/>
  <c r="V11" i="25"/>
  <c r="U11" i="25"/>
  <c r="S11" i="25"/>
  <c r="R11" i="25"/>
  <c r="R10" i="25" s="1"/>
  <c r="R8" i="25" s="1"/>
  <c r="R4" i="25" s="1"/>
  <c r="Q11" i="25"/>
  <c r="P11" i="25"/>
  <c r="O11" i="25"/>
  <c r="N11" i="25"/>
  <c r="N10" i="25" s="1"/>
  <c r="N8" i="25" s="1"/>
  <c r="M11" i="25"/>
  <c r="L11" i="25"/>
  <c r="K11" i="25"/>
  <c r="J11" i="25"/>
  <c r="J10" i="25" s="1"/>
  <c r="J8" i="25" s="1"/>
  <c r="J4" i="25" s="1"/>
  <c r="I11" i="25"/>
  <c r="H11" i="25"/>
  <c r="G11" i="25"/>
  <c r="F11" i="25"/>
  <c r="F10" i="25" s="1"/>
  <c r="F8" i="25" s="1"/>
  <c r="E11" i="25"/>
  <c r="U10" i="25"/>
  <c r="U8" i="25" s="1"/>
  <c r="T10" i="25"/>
  <c r="Q10" i="25"/>
  <c r="Q8" i="25" s="1"/>
  <c r="Q4" i="25" s="1"/>
  <c r="P10" i="25"/>
  <c r="P8" i="25" s="1"/>
  <c r="M10" i="25"/>
  <c r="M8" i="25" s="1"/>
  <c r="L10" i="25"/>
  <c r="I10" i="25"/>
  <c r="I8" i="25" s="1"/>
  <c r="I4" i="25" s="1"/>
  <c r="H10" i="25"/>
  <c r="H8" i="25" s="1"/>
  <c r="W9" i="25"/>
  <c r="T8" i="25"/>
  <c r="L8" i="25"/>
  <c r="W7" i="25"/>
  <c r="W6" i="25"/>
  <c r="V5" i="25"/>
  <c r="U5" i="25"/>
  <c r="T5" i="25"/>
  <c r="T4" i="25" s="1"/>
  <c r="S5" i="25"/>
  <c r="R5" i="25"/>
  <c r="Q5" i="25"/>
  <c r="P5" i="25"/>
  <c r="O5" i="25"/>
  <c r="N5" i="25"/>
  <c r="M5" i="25"/>
  <c r="L5" i="25"/>
  <c r="L4" i="25" s="1"/>
  <c r="K5" i="25"/>
  <c r="J5" i="25"/>
  <c r="I5" i="25"/>
  <c r="H5" i="25"/>
  <c r="G5" i="25"/>
  <c r="F5" i="25"/>
  <c r="E5" i="25"/>
  <c r="N4" i="25"/>
  <c r="F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80" i="31" s="1"/>
  <c r="U79" i="31" s="1"/>
  <c r="T96" i="31"/>
  <c r="T80" i="31" s="1"/>
  <c r="T79" i="31" s="1"/>
  <c r="S96" i="31"/>
  <c r="R96" i="31"/>
  <c r="P96" i="31"/>
  <c r="P80" i="31" s="1"/>
  <c r="P79" i="31" s="1"/>
  <c r="N96" i="31"/>
  <c r="M96" i="31"/>
  <c r="M80" i="31" s="1"/>
  <c r="M79" i="31" s="1"/>
  <c r="L96" i="31"/>
  <c r="J96" i="31"/>
  <c r="I96" i="31"/>
  <c r="I80" i="31" s="1"/>
  <c r="I79" i="31" s="1"/>
  <c r="H96" i="31"/>
  <c r="F96" i="31"/>
  <c r="F80" i="31" s="1"/>
  <c r="F79" i="31" s="1"/>
  <c r="E96" i="31"/>
  <c r="V96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M89" i="31" s="1"/>
  <c r="L91" i="31"/>
  <c r="I91" i="31"/>
  <c r="H91" i="31"/>
  <c r="F91" i="31"/>
  <c r="E91" i="31"/>
  <c r="U90" i="31"/>
  <c r="U89" i="31" s="1"/>
  <c r="T90" i="31"/>
  <c r="S90" i="31"/>
  <c r="S89" i="31" s="1"/>
  <c r="R90" i="31"/>
  <c r="P90" i="31"/>
  <c r="O90" i="31"/>
  <c r="N90" i="31"/>
  <c r="N89" i="31" s="1"/>
  <c r="N85" i="31" s="1"/>
  <c r="M90" i="31"/>
  <c r="L90" i="31"/>
  <c r="I90" i="31"/>
  <c r="H90" i="31"/>
  <c r="H89" i="31" s="1"/>
  <c r="F90" i="31"/>
  <c r="E90" i="31"/>
  <c r="E89" i="31" s="1"/>
  <c r="R89" i="31"/>
  <c r="Q89" i="31"/>
  <c r="Q85" i="31" s="1"/>
  <c r="L89" i="31"/>
  <c r="K89" i="31"/>
  <c r="J89" i="31"/>
  <c r="I89" i="31"/>
  <c r="G89" i="31"/>
  <c r="V88" i="31"/>
  <c r="V87" i="31"/>
  <c r="U86" i="31"/>
  <c r="T86" i="31"/>
  <c r="S86" i="31"/>
  <c r="R86" i="31"/>
  <c r="P86" i="31"/>
  <c r="N86" i="31"/>
  <c r="M86" i="31"/>
  <c r="L86" i="31"/>
  <c r="I86" i="31"/>
  <c r="H86" i="31"/>
  <c r="F86" i="31"/>
  <c r="E86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S82" i="31"/>
  <c r="S81" i="31" s="1"/>
  <c r="R82" i="31"/>
  <c r="R81" i="31" s="1"/>
  <c r="Q82" i="31"/>
  <c r="P82" i="31"/>
  <c r="O82" i="31"/>
  <c r="O81" i="31" s="1"/>
  <c r="N82" i="31"/>
  <c r="N81" i="31" s="1"/>
  <c r="M82" i="31"/>
  <c r="M81" i="31" s="1"/>
  <c r="K82" i="31"/>
  <c r="K81" i="31" s="1"/>
  <c r="J82" i="31"/>
  <c r="J81" i="31" s="1"/>
  <c r="J52" i="31" s="1"/>
  <c r="I82" i="31"/>
  <c r="I81" i="31" s="1"/>
  <c r="H82" i="31"/>
  <c r="F82" i="31"/>
  <c r="E82" i="31"/>
  <c r="E81" i="31" s="1"/>
  <c r="U81" i="31"/>
  <c r="T81" i="31"/>
  <c r="Q81" i="31"/>
  <c r="P81" i="31"/>
  <c r="H81" i="31"/>
  <c r="F81" i="31"/>
  <c r="S80" i="31"/>
  <c r="R80" i="31"/>
  <c r="R79" i="31" s="1"/>
  <c r="Q80" i="31"/>
  <c r="O80" i="31"/>
  <c r="N80" i="31"/>
  <c r="N79" i="31" s="1"/>
  <c r="L80" i="31"/>
  <c r="L79" i="31" s="1"/>
  <c r="H80" i="31"/>
  <c r="H79" i="31" s="1"/>
  <c r="S79" i="3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U75" i="31" s="1"/>
  <c r="T76" i="31"/>
  <c r="T75" i="31" s="1"/>
  <c r="S76" i="31"/>
  <c r="S75" i="31" s="1"/>
  <c r="R76" i="31"/>
  <c r="R75" i="31" s="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H73" i="31" s="1"/>
  <c r="F74" i="31"/>
  <c r="F73" i="31" s="1"/>
  <c r="E74" i="31"/>
  <c r="V74" i="31" s="1"/>
  <c r="S73" i="31"/>
  <c r="R73" i="31"/>
  <c r="O73" i="31"/>
  <c r="N73" i="31"/>
  <c r="K73" i="31"/>
  <c r="J73" i="31"/>
  <c r="G73" i="31"/>
  <c r="U72" i="31"/>
  <c r="U71" i="31" s="1"/>
  <c r="T72" i="31"/>
  <c r="S72" i="31"/>
  <c r="R72" i="31"/>
  <c r="Q72" i="31"/>
  <c r="Q71" i="31" s="1"/>
  <c r="Q52" i="31" s="1"/>
  <c r="P72" i="31"/>
  <c r="N72" i="31"/>
  <c r="M72" i="31"/>
  <c r="M71" i="31" s="1"/>
  <c r="L72" i="31"/>
  <c r="L71" i="31" s="1"/>
  <c r="I72" i="31"/>
  <c r="I71" i="31" s="1"/>
  <c r="H72" i="31"/>
  <c r="F72" i="31"/>
  <c r="E72" i="31"/>
  <c r="V72" i="31" s="1"/>
  <c r="T71" i="31"/>
  <c r="S71" i="31"/>
  <c r="R71" i="31"/>
  <c r="P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M31" i="31" s="1"/>
  <c r="L46" i="31"/>
  <c r="L45" i="31" s="1"/>
  <c r="E46" i="31"/>
  <c r="U45" i="31"/>
  <c r="T45" i="31"/>
  <c r="S45" i="31"/>
  <c r="S31" i="31" s="1"/>
  <c r="R45" i="31"/>
  <c r="Q45" i="31"/>
  <c r="P45" i="31"/>
  <c r="O45" i="31"/>
  <c r="O31" i="31" s="1"/>
  <c r="N45" i="31"/>
  <c r="K45" i="31"/>
  <c r="K31" i="31" s="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T40" i="31"/>
  <c r="S40" i="3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N32" i="31"/>
  <c r="M32" i="31"/>
  <c r="L32" i="31"/>
  <c r="J32" i="31"/>
  <c r="J31" i="31" s="1"/>
  <c r="I32" i="31"/>
  <c r="H32" i="31"/>
  <c r="F32" i="31"/>
  <c r="F31" i="31" s="1"/>
  <c r="E32" i="31"/>
  <c r="R31" i="31"/>
  <c r="I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N29" i="31"/>
  <c r="M29" i="31"/>
  <c r="L29" i="31"/>
  <c r="K29" i="31"/>
  <c r="I29" i="31"/>
  <c r="H29" i="31"/>
  <c r="F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I28" i="31"/>
  <c r="I27" i="31" s="1"/>
  <c r="H28" i="31"/>
  <c r="H27" i="31" s="1"/>
  <c r="F28" i="31"/>
  <c r="E28" i="31"/>
  <c r="R27" i="31"/>
  <c r="O27" i="31"/>
  <c r="N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K25" i="31"/>
  <c r="F25" i="31"/>
  <c r="U24" i="31"/>
  <c r="U22" i="31" s="1"/>
  <c r="T24" i="31"/>
  <c r="S24" i="31"/>
  <c r="R24" i="31"/>
  <c r="Q24" i="31"/>
  <c r="P24" i="31"/>
  <c r="O24" i="31"/>
  <c r="N24" i="31"/>
  <c r="M24" i="31"/>
  <c r="M22" i="31" s="1"/>
  <c r="K24" i="31"/>
  <c r="J24" i="31"/>
  <c r="I24" i="31"/>
  <c r="H24" i="31"/>
  <c r="F24" i="31"/>
  <c r="E24" i="31"/>
  <c r="U23" i="31"/>
  <c r="T23" i="31"/>
  <c r="T22" i="31" s="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Q22" i="31"/>
  <c r="P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R13" i="31" s="1"/>
  <c r="Q14" i="31"/>
  <c r="P14" i="31"/>
  <c r="O14" i="31"/>
  <c r="O13" i="31" s="1"/>
  <c r="N14" i="31"/>
  <c r="N13" i="31" s="1"/>
  <c r="M14" i="31"/>
  <c r="M13" i="31" s="1"/>
  <c r="L14" i="31"/>
  <c r="K14" i="31"/>
  <c r="K13" i="31" s="1"/>
  <c r="J14" i="31"/>
  <c r="J13" i="31" s="1"/>
  <c r="I14" i="31"/>
  <c r="H14" i="31"/>
  <c r="G14" i="31"/>
  <c r="F14" i="31"/>
  <c r="F13" i="31" s="1"/>
  <c r="E14" i="31"/>
  <c r="Q13" i="31"/>
  <c r="I13" i="31"/>
  <c r="U12" i="31"/>
  <c r="T12" i="31"/>
  <c r="T10" i="31" s="1"/>
  <c r="T8" i="31" s="1"/>
  <c r="S12" i="31"/>
  <c r="S10" i="31" s="1"/>
  <c r="S8" i="31" s="1"/>
  <c r="R12" i="31"/>
  <c r="Q12" i="31"/>
  <c r="P12" i="31"/>
  <c r="P10" i="31" s="1"/>
  <c r="N12" i="31"/>
  <c r="M12" i="31"/>
  <c r="L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R11" i="31"/>
  <c r="R10" i="31" s="1"/>
  <c r="R8" i="31" s="1"/>
  <c r="Q11" i="31"/>
  <c r="Q10" i="31" s="1"/>
  <c r="Q8" i="31" s="1"/>
  <c r="P11" i="31"/>
  <c r="N11" i="31"/>
  <c r="M11" i="31"/>
  <c r="M10" i="31" s="1"/>
  <c r="L11" i="31"/>
  <c r="L10" i="31" s="1"/>
  <c r="L8" i="31" s="1"/>
  <c r="I11" i="31"/>
  <c r="H11" i="31"/>
  <c r="F11" i="31"/>
  <c r="E11" i="31"/>
  <c r="E10" i="31" s="1"/>
  <c r="O10" i="31"/>
  <c r="O8" i="31" s="1"/>
  <c r="K10" i="31"/>
  <c r="J10" i="31"/>
  <c r="J8" i="31" s="1"/>
  <c r="H10" i="31"/>
  <c r="H8" i="31" s="1"/>
  <c r="G10" i="31"/>
  <c r="G8" i="31" s="1"/>
  <c r="Q9" i="31"/>
  <c r="P9" i="31"/>
  <c r="M9" i="31"/>
  <c r="E9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H29" i="21" s="1"/>
  <c r="G96" i="21"/>
  <c r="G80" i="21" s="1"/>
  <c r="G79" i="21" s="1"/>
  <c r="F96" i="21"/>
  <c r="F72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I89" i="21" s="1"/>
  <c r="I85" i="21" s="1"/>
  <c r="H91" i="21"/>
  <c r="G91" i="21"/>
  <c r="F91" i="21"/>
  <c r="E91" i="21"/>
  <c r="E89" i="21" s="1"/>
  <c r="K90" i="21"/>
  <c r="K89" i="21" s="1"/>
  <c r="K85" i="21" s="1"/>
  <c r="J90" i="21"/>
  <c r="I90" i="21"/>
  <c r="H90" i="21"/>
  <c r="H89" i="21" s="1"/>
  <c r="H85" i="21" s="1"/>
  <c r="G90" i="21"/>
  <c r="G89" i="21" s="1"/>
  <c r="G85" i="21" s="1"/>
  <c r="F90" i="21"/>
  <c r="E90" i="21"/>
  <c r="J89" i="21"/>
  <c r="J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F80" i="21"/>
  <c r="E80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I76" i="21"/>
  <c r="I75" i="21" s="1"/>
  <c r="H76" i="21"/>
  <c r="G76" i="21"/>
  <c r="F76" i="21"/>
  <c r="F75" i="21" s="1"/>
  <c r="E76" i="21"/>
  <c r="K75" i="21"/>
  <c r="H75" i="21"/>
  <c r="G75" i="21"/>
  <c r="K74" i="21"/>
  <c r="K73" i="21" s="1"/>
  <c r="J74" i="21"/>
  <c r="I74" i="21"/>
  <c r="H74" i="21"/>
  <c r="H73" i="21" s="1"/>
  <c r="G74" i="21"/>
  <c r="G73" i="21" s="1"/>
  <c r="F74" i="21"/>
  <c r="E74" i="21"/>
  <c r="J73" i="21"/>
  <c r="I73" i="21"/>
  <c r="F73" i="21"/>
  <c r="E73" i="21"/>
  <c r="J72" i="21"/>
  <c r="J71" i="21" s="1"/>
  <c r="I72" i="21"/>
  <c r="I71" i="21" s="1"/>
  <c r="I52" i="21" s="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L47" i="21" s="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J31" i="21" s="1"/>
  <c r="I40" i="21"/>
  <c r="H40" i="21"/>
  <c r="G40" i="21"/>
  <c r="F40" i="21"/>
  <c r="F31" i="21" s="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K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G22" i="21" s="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J13" i="21" s="1"/>
  <c r="I15" i="21"/>
  <c r="H15" i="21"/>
  <c r="G15" i="21"/>
  <c r="F15" i="21"/>
  <c r="F13" i="21" s="1"/>
  <c r="E15" i="21"/>
  <c r="K14" i="21"/>
  <c r="J14" i="21"/>
  <c r="I14" i="21"/>
  <c r="H14" i="21"/>
  <c r="H13" i="21" s="1"/>
  <c r="G14" i="21"/>
  <c r="F14" i="21"/>
  <c r="E14" i="21"/>
  <c r="K13" i="21"/>
  <c r="G13" i="21"/>
  <c r="J12" i="21"/>
  <c r="I12" i="21"/>
  <c r="F12" i="21"/>
  <c r="E12" i="21"/>
  <c r="J11" i="21"/>
  <c r="J10" i="21" s="1"/>
  <c r="J8" i="21" s="1"/>
  <c r="I11" i="21"/>
  <c r="I10" i="21" s="1"/>
  <c r="I8" i="21" s="1"/>
  <c r="F11" i="21"/>
  <c r="E11" i="21"/>
  <c r="E10" i="21" s="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R101" i="26" s="1"/>
  <c r="N104" i="26"/>
  <c r="M104" i="26"/>
  <c r="M101" i="26" s="1"/>
  <c r="L104" i="26"/>
  <c r="K104" i="26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Q72" i="26" s="1"/>
  <c r="Q71" i="26" s="1"/>
  <c r="P96" i="26"/>
  <c r="O96" i="26"/>
  <c r="N96" i="26"/>
  <c r="N72" i="26" s="1"/>
  <c r="N71" i="26" s="1"/>
  <c r="M96" i="26"/>
  <c r="M72" i="26" s="1"/>
  <c r="L96" i="26"/>
  <c r="K96" i="26"/>
  <c r="J96" i="26"/>
  <c r="J72" i="26" s="1"/>
  <c r="J71" i="26" s="1"/>
  <c r="I96" i="26"/>
  <c r="I72" i="26" s="1"/>
  <c r="I71" i="26" s="1"/>
  <c r="H96" i="26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P89" i="26" s="1"/>
  <c r="O91" i="26"/>
  <c r="N91" i="26"/>
  <c r="M91" i="26"/>
  <c r="L91" i="26"/>
  <c r="L89" i="26" s="1"/>
  <c r="K91" i="26"/>
  <c r="J91" i="26"/>
  <c r="I91" i="26"/>
  <c r="H91" i="26"/>
  <c r="H89" i="26" s="1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N89" i="26"/>
  <c r="N85" i="26" s="1"/>
  <c r="F89" i="26"/>
  <c r="F85" i="26" s="1"/>
  <c r="S88" i="26"/>
  <c r="S87" i="26"/>
  <c r="R86" i="26"/>
  <c r="R85" i="26" s="1"/>
  <c r="Q86" i="26"/>
  <c r="P86" i="26"/>
  <c r="P85" i="26" s="1"/>
  <c r="O86" i="26"/>
  <c r="N86" i="26"/>
  <c r="M86" i="26"/>
  <c r="L86" i="26"/>
  <c r="K86" i="26"/>
  <c r="J86" i="26"/>
  <c r="J85" i="26" s="1"/>
  <c r="I86" i="26"/>
  <c r="H86" i="26"/>
  <c r="H85" i="26" s="1"/>
  <c r="G86" i="26"/>
  <c r="F86" i="26"/>
  <c r="E86" i="26"/>
  <c r="S86" i="26" s="1"/>
  <c r="L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E80" i="26"/>
  <c r="S80" i="26" s="1"/>
  <c r="N79" i="26"/>
  <c r="L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E76" i="26"/>
  <c r="E75" i="26" s="1"/>
  <c r="N75" i="26"/>
  <c r="L75" i="26"/>
  <c r="F75" i="26"/>
  <c r="R74" i="26"/>
  <c r="R73" i="26" s="1"/>
  <c r="Q74" i="26"/>
  <c r="P74" i="26"/>
  <c r="O74" i="26"/>
  <c r="O73" i="26" s="1"/>
  <c r="N74" i="26"/>
  <c r="N73" i="26" s="1"/>
  <c r="M74" i="26"/>
  <c r="L74" i="26"/>
  <c r="J74" i="26"/>
  <c r="J73" i="26" s="1"/>
  <c r="I74" i="26"/>
  <c r="I73" i="26" s="1"/>
  <c r="H74" i="26"/>
  <c r="G74" i="26"/>
  <c r="F74" i="26"/>
  <c r="F73" i="26" s="1"/>
  <c r="E74" i="26"/>
  <c r="Q73" i="26"/>
  <c r="P73" i="26"/>
  <c r="M73" i="26"/>
  <c r="L73" i="26"/>
  <c r="H73" i="26"/>
  <c r="G73" i="26"/>
  <c r="P72" i="26"/>
  <c r="P71" i="26" s="1"/>
  <c r="O72" i="26"/>
  <c r="O71" i="26" s="1"/>
  <c r="L72" i="26"/>
  <c r="L71" i="26" s="1"/>
  <c r="K72" i="26"/>
  <c r="K71" i="26" s="1"/>
  <c r="H72" i="26"/>
  <c r="G72" i="26"/>
  <c r="M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S70" i="26" s="1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N53" i="26" s="1"/>
  <c r="N52" i="26" s="1"/>
  <c r="M55" i="26"/>
  <c r="L55" i="26"/>
  <c r="K55" i="26"/>
  <c r="J55" i="26"/>
  <c r="J53" i="26" s="1"/>
  <c r="I55" i="26"/>
  <c r="H55" i="26"/>
  <c r="G55" i="26"/>
  <c r="F55" i="26"/>
  <c r="F53" i="26" s="1"/>
  <c r="E55" i="26"/>
  <c r="R54" i="26"/>
  <c r="Q54" i="26"/>
  <c r="P54" i="26"/>
  <c r="P53" i="26" s="1"/>
  <c r="O54" i="26"/>
  <c r="O53" i="26" s="1"/>
  <c r="N54" i="26"/>
  <c r="M54" i="26"/>
  <c r="L54" i="26"/>
  <c r="K54" i="26"/>
  <c r="J54" i="26"/>
  <c r="I54" i="26"/>
  <c r="H54" i="26"/>
  <c r="H53" i="26" s="1"/>
  <c r="H52" i="26" s="1"/>
  <c r="G54" i="26"/>
  <c r="F54" i="26"/>
  <c r="E54" i="26"/>
  <c r="R53" i="26"/>
  <c r="L53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L45" i="26" s="1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P45" i="26"/>
  <c r="N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K40" i="26"/>
  <c r="J40" i="26"/>
  <c r="I40" i="26"/>
  <c r="H40" i="26"/>
  <c r="H31" i="26" s="1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E32" i="26"/>
  <c r="N31" i="26"/>
  <c r="F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M28" i="26"/>
  <c r="M27" i="26" s="1"/>
  <c r="H28" i="26"/>
  <c r="H27" i="26" s="1"/>
  <c r="Q27" i="26"/>
  <c r="N27" i="26"/>
  <c r="R26" i="26"/>
  <c r="Q26" i="26"/>
  <c r="Q25" i="26" s="1"/>
  <c r="N26" i="26"/>
  <c r="N25" i="26" s="1"/>
  <c r="M26" i="26"/>
  <c r="H26" i="26"/>
  <c r="R25" i="26"/>
  <c r="M25" i="26"/>
  <c r="H25" i="26"/>
  <c r="R24" i="26"/>
  <c r="Q24" i="26"/>
  <c r="N24" i="26"/>
  <c r="M24" i="26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Q20" i="26" s="1"/>
  <c r="N21" i="26"/>
  <c r="M21" i="26"/>
  <c r="H21" i="26"/>
  <c r="H20" i="26" s="1"/>
  <c r="N20" i="26"/>
  <c r="M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J16" i="26"/>
  <c r="I16" i="26"/>
  <c r="I82" i="26" s="1"/>
  <c r="I81" i="26" s="1"/>
  <c r="G16" i="26"/>
  <c r="F16" i="26"/>
  <c r="F14" i="26" s="1"/>
  <c r="E16" i="26"/>
  <c r="E82" i="26" s="1"/>
  <c r="R15" i="26"/>
  <c r="Q15" i="26"/>
  <c r="P15" i="26"/>
  <c r="O15" i="26"/>
  <c r="O13" i="26" s="1"/>
  <c r="N15" i="26"/>
  <c r="M15" i="26"/>
  <c r="L15" i="26"/>
  <c r="L13" i="26" s="1"/>
  <c r="I15" i="26"/>
  <c r="H15" i="26"/>
  <c r="G15" i="26"/>
  <c r="R14" i="26"/>
  <c r="Q14" i="26"/>
  <c r="Q13" i="26" s="1"/>
  <c r="O14" i="26"/>
  <c r="N14" i="26"/>
  <c r="M14" i="26"/>
  <c r="M13" i="26" s="1"/>
  <c r="L14" i="26"/>
  <c r="J14" i="26"/>
  <c r="I14" i="26"/>
  <c r="H14" i="26"/>
  <c r="H13" i="26" s="1"/>
  <c r="E14" i="26"/>
  <c r="R13" i="26"/>
  <c r="N13" i="26"/>
  <c r="Q12" i="26"/>
  <c r="P12" i="26"/>
  <c r="O12" i="26"/>
  <c r="M12" i="26"/>
  <c r="L12" i="26"/>
  <c r="K12" i="26"/>
  <c r="I12" i="26"/>
  <c r="H12" i="26"/>
  <c r="G12" i="26"/>
  <c r="E12" i="26"/>
  <c r="R11" i="26"/>
  <c r="Q11" i="26"/>
  <c r="Q10" i="26" s="1"/>
  <c r="P11" i="26"/>
  <c r="O11" i="26"/>
  <c r="N11" i="26"/>
  <c r="M11" i="26"/>
  <c r="L11" i="26"/>
  <c r="K11" i="26"/>
  <c r="J11" i="26"/>
  <c r="I11" i="26"/>
  <c r="I10" i="26" s="1"/>
  <c r="H11" i="26"/>
  <c r="G11" i="26"/>
  <c r="G10" i="26" s="1"/>
  <c r="F11" i="26"/>
  <c r="E11" i="26"/>
  <c r="S11" i="26" s="1"/>
  <c r="P10" i="26"/>
  <c r="O10" i="26"/>
  <c r="M10" i="26"/>
  <c r="M8" i="26" s="1"/>
  <c r="L10" i="26"/>
  <c r="K10" i="26"/>
  <c r="H10" i="26"/>
  <c r="R9" i="26"/>
  <c r="Q9" i="26"/>
  <c r="Q8" i="26" s="1"/>
  <c r="Q4" i="26" s="1"/>
  <c r="P9" i="26"/>
  <c r="O9" i="26"/>
  <c r="N9" i="26"/>
  <c r="M9" i="26"/>
  <c r="L9" i="26"/>
  <c r="K9" i="26"/>
  <c r="J9" i="26"/>
  <c r="I9" i="26"/>
  <c r="I8" i="26" s="1"/>
  <c r="H9" i="26"/>
  <c r="G9" i="26"/>
  <c r="G8" i="26" s="1"/>
  <c r="F9" i="26"/>
  <c r="E9" i="26"/>
  <c r="P8" i="26"/>
  <c r="O8" i="26"/>
  <c r="L8" i="26"/>
  <c r="K8" i="26"/>
  <c r="H8" i="26"/>
  <c r="R7" i="26"/>
  <c r="Q7" i="26"/>
  <c r="P7" i="26"/>
  <c r="O7" i="26"/>
  <c r="N7" i="26"/>
  <c r="N5" i="26" s="1"/>
  <c r="M7" i="26"/>
  <c r="M5" i="26" s="1"/>
  <c r="L7" i="26"/>
  <c r="K7" i="26"/>
  <c r="J7" i="26"/>
  <c r="J5" i="26" s="1"/>
  <c r="I7" i="26"/>
  <c r="H7" i="26"/>
  <c r="G7" i="26"/>
  <c r="F7" i="26"/>
  <c r="F5" i="26" s="1"/>
  <c r="E7" i="26"/>
  <c r="S7" i="26" s="1"/>
  <c r="R6" i="26"/>
  <c r="Q6" i="26"/>
  <c r="P6" i="26"/>
  <c r="P5" i="26" s="1"/>
  <c r="O6" i="26"/>
  <c r="O5" i="26" s="1"/>
  <c r="N6" i="26"/>
  <c r="M6" i="26"/>
  <c r="L6" i="26"/>
  <c r="L5" i="26" s="1"/>
  <c r="K6" i="26"/>
  <c r="K5" i="26" s="1"/>
  <c r="J6" i="26"/>
  <c r="I6" i="26"/>
  <c r="H6" i="26"/>
  <c r="H5" i="26" s="1"/>
  <c r="G6" i="26"/>
  <c r="G5" i="26" s="1"/>
  <c r="F6" i="26"/>
  <c r="E6" i="26"/>
  <c r="R5" i="26"/>
  <c r="Q5" i="26"/>
  <c r="I5" i="26"/>
  <c r="E7" i="32"/>
  <c r="M7" i="32"/>
  <c r="Q7" i="32"/>
  <c r="AB7" i="32"/>
  <c r="D7" i="32"/>
  <c r="AB6" i="32"/>
  <c r="AA6" i="32"/>
  <c r="Z6" i="32"/>
  <c r="Y6" i="32"/>
  <c r="U6" i="32"/>
  <c r="R6" i="32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AA7" i="32" s="1"/>
  <c r="Z4" i="32"/>
  <c r="Z7" i="32" s="1"/>
  <c r="Y4" i="32"/>
  <c r="U4" i="32"/>
  <c r="U7" i="32" s="1"/>
  <c r="R4" i="32"/>
  <c r="R7" i="32" s="1"/>
  <c r="Q4" i="32"/>
  <c r="N4" i="32"/>
  <c r="N7" i="32" s="1"/>
  <c r="M4" i="32"/>
  <c r="L4" i="32"/>
  <c r="L7" i="32" s="1"/>
  <c r="H4" i="32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K28" i="26" l="1"/>
  <c r="K27" i="26" s="1"/>
  <c r="K14" i="26"/>
  <c r="K13" i="26" s="1"/>
  <c r="S32" i="26"/>
  <c r="E31" i="26"/>
  <c r="Q31" i="26"/>
  <c r="L31" i="26"/>
  <c r="S104" i="26"/>
  <c r="S108" i="26"/>
  <c r="K74" i="26"/>
  <c r="K73" i="26" s="1"/>
  <c r="H7" i="32"/>
  <c r="P14" i="26"/>
  <c r="P13" i="26" s="1"/>
  <c r="G28" i="26"/>
  <c r="G27" i="26" s="1"/>
  <c r="G14" i="26"/>
  <c r="G13" i="26" s="1"/>
  <c r="M22" i="26"/>
  <c r="M4" i="26" s="1"/>
  <c r="S29" i="26"/>
  <c r="R31" i="26"/>
  <c r="S40" i="26"/>
  <c r="I53" i="26"/>
  <c r="M53" i="26"/>
  <c r="Q53" i="26"/>
  <c r="K53" i="26"/>
  <c r="S75" i="26"/>
  <c r="S96" i="26"/>
  <c r="E72" i="26"/>
  <c r="E71" i="26" s="1"/>
  <c r="J4" i="21"/>
  <c r="L73" i="21"/>
  <c r="L89" i="21"/>
  <c r="E85" i="21"/>
  <c r="N52" i="31"/>
  <c r="S9" i="26"/>
  <c r="E8" i="21"/>
  <c r="E75" i="21"/>
  <c r="H4" i="26"/>
  <c r="H3" i="26" s="1"/>
  <c r="I13" i="26"/>
  <c r="K15" i="26"/>
  <c r="J23" i="26"/>
  <c r="J15" i="26"/>
  <c r="J13" i="26" s="1"/>
  <c r="S46" i="26"/>
  <c r="I31" i="26"/>
  <c r="M31" i="26"/>
  <c r="Y7" i="32"/>
  <c r="E5" i="26"/>
  <c r="E10" i="26"/>
  <c r="E8" i="26" s="1"/>
  <c r="S14" i="26"/>
  <c r="F23" i="26"/>
  <c r="F15" i="26"/>
  <c r="F13" i="26" s="1"/>
  <c r="R52" i="26"/>
  <c r="E13" i="21"/>
  <c r="L13" i="21" s="1"/>
  <c r="I13" i="21"/>
  <c r="I4" i="21" s="1"/>
  <c r="M85" i="31"/>
  <c r="S19" i="26"/>
  <c r="G31" i="26"/>
  <c r="K31" i="26"/>
  <c r="O31" i="26"/>
  <c r="S72" i="26"/>
  <c r="S74" i="26"/>
  <c r="S90" i="26"/>
  <c r="I89" i="26"/>
  <c r="I85" i="26" s="1"/>
  <c r="I52" i="26" s="1"/>
  <c r="M89" i="26"/>
  <c r="M85" i="26" s="1"/>
  <c r="M52" i="26" s="1"/>
  <c r="M3" i="26" s="1"/>
  <c r="Q89" i="26"/>
  <c r="Q85" i="26" s="1"/>
  <c r="Q52" i="26" s="1"/>
  <c r="Q3" i="26" s="1"/>
  <c r="H5" i="21"/>
  <c r="H11" i="21"/>
  <c r="L42" i="21"/>
  <c r="I31" i="21"/>
  <c r="I3" i="21" s="1"/>
  <c r="G72" i="21"/>
  <c r="G71" i="21" s="1"/>
  <c r="L77" i="21"/>
  <c r="L83" i="21"/>
  <c r="J4" i="31"/>
  <c r="J3" i="31" s="1"/>
  <c r="V9" i="31"/>
  <c r="V14" i="31"/>
  <c r="V16" i="31"/>
  <c r="V32" i="31"/>
  <c r="P31" i="31"/>
  <c r="V46" i="31"/>
  <c r="V48" i="31"/>
  <c r="E53" i="31"/>
  <c r="V53" i="31" s="1"/>
  <c r="V83" i="31"/>
  <c r="V86" i="31"/>
  <c r="E85" i="31"/>
  <c r="L85" i="31"/>
  <c r="R85" i="31"/>
  <c r="R52" i="31" s="1"/>
  <c r="S85" i="31"/>
  <c r="V10" i="25"/>
  <c r="V8" i="25" s="1"/>
  <c r="V4" i="25" s="1"/>
  <c r="W20" i="25"/>
  <c r="W22" i="25"/>
  <c r="W24" i="25"/>
  <c r="W28" i="25"/>
  <c r="E27" i="25"/>
  <c r="W27" i="25" s="1"/>
  <c r="W30" i="25"/>
  <c r="W53" i="25"/>
  <c r="U52" i="25"/>
  <c r="U3" i="25" s="1"/>
  <c r="W77" i="25"/>
  <c r="Q85" i="25"/>
  <c r="Q52" i="25" s="1"/>
  <c r="F10" i="20"/>
  <c r="F8" i="20" s="1"/>
  <c r="H4" i="25"/>
  <c r="P4" i="25"/>
  <c r="G12" i="21"/>
  <c r="L12" i="21" s="1"/>
  <c r="K12" i="21"/>
  <c r="L15" i="21"/>
  <c r="L18" i="21"/>
  <c r="L32" i="21"/>
  <c r="J76" i="21"/>
  <c r="J75" i="21" s="1"/>
  <c r="L91" i="21"/>
  <c r="L93" i="21"/>
  <c r="L96" i="21"/>
  <c r="Q4" i="31"/>
  <c r="Q3" i="31" s="1"/>
  <c r="U4" i="31"/>
  <c r="P8" i="31"/>
  <c r="V11" i="31"/>
  <c r="M8" i="31"/>
  <c r="V12" i="31"/>
  <c r="O4" i="31"/>
  <c r="S4" i="31"/>
  <c r="V18" i="31"/>
  <c r="K22" i="31"/>
  <c r="K4" i="31" s="1"/>
  <c r="K3" i="31" s="1"/>
  <c r="H31" i="31"/>
  <c r="K10" i="25"/>
  <c r="K8" i="25" s="1"/>
  <c r="K4" i="25" s="1"/>
  <c r="E13" i="25"/>
  <c r="W13" i="25" s="1"/>
  <c r="W26" i="25"/>
  <c r="E25" i="25"/>
  <c r="W25" i="25" s="1"/>
  <c r="G72" i="25"/>
  <c r="G71" i="25" s="1"/>
  <c r="G12" i="25"/>
  <c r="G10" i="25" s="1"/>
  <c r="G8" i="25" s="1"/>
  <c r="G4" i="25" s="1"/>
  <c r="K72" i="25"/>
  <c r="K71" i="25" s="1"/>
  <c r="K12" i="25"/>
  <c r="O72" i="25"/>
  <c r="O71" i="25" s="1"/>
  <c r="O12" i="25"/>
  <c r="O10" i="25" s="1"/>
  <c r="O8" i="25" s="1"/>
  <c r="O4" i="25" s="1"/>
  <c r="S72" i="25"/>
  <c r="S71" i="25" s="1"/>
  <c r="S12" i="25"/>
  <c r="S10" i="25" s="1"/>
  <c r="S8" i="25" s="1"/>
  <c r="S4" i="25" s="1"/>
  <c r="O8" i="20"/>
  <c r="S6" i="26"/>
  <c r="F12" i="26"/>
  <c r="S12" i="26" s="1"/>
  <c r="J12" i="26"/>
  <c r="J10" i="26" s="1"/>
  <c r="J8" i="26" s="1"/>
  <c r="N12" i="26"/>
  <c r="N10" i="26" s="1"/>
  <c r="N8" i="26" s="1"/>
  <c r="N4" i="26" s="1"/>
  <c r="N3" i="26" s="1"/>
  <c r="R12" i="26"/>
  <c r="R10" i="26" s="1"/>
  <c r="R8" i="26" s="1"/>
  <c r="R4" i="26" s="1"/>
  <c r="R3" i="26" s="1"/>
  <c r="F18" i="26"/>
  <c r="S18" i="26" s="1"/>
  <c r="S47" i="26"/>
  <c r="S65" i="26"/>
  <c r="S67" i="26"/>
  <c r="S68" i="26"/>
  <c r="S77" i="26"/>
  <c r="S83" i="26"/>
  <c r="S91" i="26"/>
  <c r="F10" i="21"/>
  <c r="F8" i="21" s="1"/>
  <c r="F4" i="21" s="1"/>
  <c r="G11" i="21"/>
  <c r="K11" i="21"/>
  <c r="H12" i="21"/>
  <c r="L14" i="21"/>
  <c r="G29" i="21"/>
  <c r="L29" i="21" s="1"/>
  <c r="K29" i="21"/>
  <c r="L40" i="21"/>
  <c r="L53" i="21"/>
  <c r="K72" i="21"/>
  <c r="K71" i="21" s="1"/>
  <c r="K52" i="21" s="1"/>
  <c r="L74" i="21"/>
  <c r="L86" i="21"/>
  <c r="L90" i="21"/>
  <c r="V6" i="31"/>
  <c r="V7" i="31"/>
  <c r="N10" i="31"/>
  <c r="N8" i="31" s="1"/>
  <c r="N4" i="31" s="1"/>
  <c r="N3" i="31" s="1"/>
  <c r="E13" i="31"/>
  <c r="H13" i="31"/>
  <c r="H4" i="31" s="1"/>
  <c r="H3" i="31" s="1"/>
  <c r="L13" i="31"/>
  <c r="P13" i="31"/>
  <c r="T13" i="31"/>
  <c r="T4" i="31" s="1"/>
  <c r="T3" i="31" s="1"/>
  <c r="G15" i="31"/>
  <c r="G13" i="31" s="1"/>
  <c r="V13" i="31" s="1"/>
  <c r="L21" i="31"/>
  <c r="L20" i="31" s="1"/>
  <c r="E29" i="31"/>
  <c r="V29" i="31" s="1"/>
  <c r="P29" i="31"/>
  <c r="T31" i="31"/>
  <c r="E45" i="31"/>
  <c r="V45" i="31" s="1"/>
  <c r="V76" i="31"/>
  <c r="E80" i="31"/>
  <c r="E79" i="31" s="1"/>
  <c r="V90" i="31"/>
  <c r="F89" i="31"/>
  <c r="F85" i="31" s="1"/>
  <c r="V91" i="31"/>
  <c r="E10" i="25"/>
  <c r="W32" i="25"/>
  <c r="E31" i="25"/>
  <c r="I31" i="25"/>
  <c r="I3" i="25" s="1"/>
  <c r="M31" i="25"/>
  <c r="M3" i="25" s="1"/>
  <c r="Q31" i="25"/>
  <c r="Q3" i="25" s="1"/>
  <c r="W42" i="25"/>
  <c r="W72" i="25"/>
  <c r="E71" i="25"/>
  <c r="E52" i="25" s="1"/>
  <c r="V6" i="20"/>
  <c r="E5" i="20"/>
  <c r="P85" i="31"/>
  <c r="U85" i="31"/>
  <c r="V93" i="31"/>
  <c r="W11" i="25"/>
  <c r="W14" i="25"/>
  <c r="W29" i="25"/>
  <c r="W40" i="25"/>
  <c r="W75" i="25"/>
  <c r="W79" i="25"/>
  <c r="W83" i="25"/>
  <c r="V85" i="25"/>
  <c r="W96" i="25"/>
  <c r="V9" i="20"/>
  <c r="J10" i="20"/>
  <c r="J8" i="20" s="1"/>
  <c r="N10" i="20"/>
  <c r="N8" i="20" s="1"/>
  <c r="R10" i="20"/>
  <c r="R8" i="20" s="1"/>
  <c r="V12" i="20"/>
  <c r="E10" i="20"/>
  <c r="H4" i="22"/>
  <c r="H4" i="24"/>
  <c r="G4" i="24"/>
  <c r="J3" i="24"/>
  <c r="E82" i="20"/>
  <c r="E14" i="20"/>
  <c r="E15" i="20"/>
  <c r="J82" i="20"/>
  <c r="J81" i="20" s="1"/>
  <c r="J14" i="20"/>
  <c r="N82" i="20"/>
  <c r="N81" i="20" s="1"/>
  <c r="N14" i="20"/>
  <c r="N13" i="20" s="1"/>
  <c r="S23" i="20"/>
  <c r="S15" i="20"/>
  <c r="S13" i="20" s="1"/>
  <c r="W90" i="25"/>
  <c r="W91" i="25"/>
  <c r="F4" i="24"/>
  <c r="F3" i="24" s="1"/>
  <c r="K52" i="31"/>
  <c r="T85" i="31"/>
  <c r="T52" i="31" s="1"/>
  <c r="O89" i="31"/>
  <c r="O85" i="31" s="1"/>
  <c r="T89" i="31"/>
  <c r="V101" i="31"/>
  <c r="W5" i="25"/>
  <c r="W21" i="25"/>
  <c r="W23" i="25"/>
  <c r="W45" i="25"/>
  <c r="G52" i="25"/>
  <c r="K52" i="25"/>
  <c r="O52" i="25"/>
  <c r="S52" i="25"/>
  <c r="W76" i="25"/>
  <c r="W80" i="25"/>
  <c r="W82" i="25"/>
  <c r="E89" i="25"/>
  <c r="E85" i="25" s="1"/>
  <c r="F85" i="25"/>
  <c r="J85" i="25"/>
  <c r="N85" i="25"/>
  <c r="R85" i="25"/>
  <c r="I10" i="20"/>
  <c r="I8" i="20" s="1"/>
  <c r="M10" i="20"/>
  <c r="M8" i="20" s="1"/>
  <c r="Q10" i="20"/>
  <c r="Q8" i="20" s="1"/>
  <c r="U10" i="20"/>
  <c r="U8" i="20" s="1"/>
  <c r="J15" i="20"/>
  <c r="N15" i="20"/>
  <c r="L4" i="24"/>
  <c r="M79" i="24"/>
  <c r="V11" i="20"/>
  <c r="F14" i="20"/>
  <c r="F13" i="20" s="1"/>
  <c r="U15" i="20"/>
  <c r="V18" i="20"/>
  <c r="V42" i="20"/>
  <c r="V46" i="20"/>
  <c r="V63" i="20"/>
  <c r="V68" i="20"/>
  <c r="V86" i="20"/>
  <c r="N85" i="20"/>
  <c r="V91" i="20"/>
  <c r="V96" i="20"/>
  <c r="V101" i="20"/>
  <c r="F11" i="22"/>
  <c r="F10" i="22" s="1"/>
  <c r="F8" i="22" s="1"/>
  <c r="J12" i="22"/>
  <c r="J23" i="22"/>
  <c r="J24" i="22"/>
  <c r="J28" i="22"/>
  <c r="J32" i="22"/>
  <c r="J40" i="22"/>
  <c r="J72" i="22"/>
  <c r="I52" i="22"/>
  <c r="I3" i="22" s="1"/>
  <c r="J77" i="22"/>
  <c r="F80" i="22"/>
  <c r="F79" i="22" s="1"/>
  <c r="F52" i="22" s="1"/>
  <c r="J91" i="22"/>
  <c r="J96" i="22"/>
  <c r="M18" i="24"/>
  <c r="M28" i="24"/>
  <c r="I4" i="24"/>
  <c r="M29" i="24"/>
  <c r="M30" i="24"/>
  <c r="M82" i="24"/>
  <c r="M83" i="24"/>
  <c r="M93" i="24"/>
  <c r="G85" i="20"/>
  <c r="O85" i="20"/>
  <c r="J13" i="22"/>
  <c r="J20" i="22"/>
  <c r="J25" i="22"/>
  <c r="J29" i="22"/>
  <c r="M71" i="24"/>
  <c r="M75" i="24"/>
  <c r="V32" i="20"/>
  <c r="V40" i="20"/>
  <c r="M52" i="20"/>
  <c r="F72" i="20"/>
  <c r="F71" i="20" s="1"/>
  <c r="J72" i="20"/>
  <c r="J71" i="20" s="1"/>
  <c r="N72" i="20"/>
  <c r="N71" i="20" s="1"/>
  <c r="R72" i="20"/>
  <c r="R71" i="20" s="1"/>
  <c r="V74" i="20"/>
  <c r="V83" i="20"/>
  <c r="V90" i="20"/>
  <c r="V93" i="20"/>
  <c r="J10" i="22"/>
  <c r="J14" i="22"/>
  <c r="J18" i="22"/>
  <c r="J21" i="22"/>
  <c r="J26" i="22"/>
  <c r="J30" i="22"/>
  <c r="J42" i="22"/>
  <c r="J76" i="22"/>
  <c r="J90" i="22"/>
  <c r="I85" i="22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G45" i="24"/>
  <c r="G31" i="24" s="1"/>
  <c r="H72" i="24"/>
  <c r="H71" i="24" s="1"/>
  <c r="L72" i="24"/>
  <c r="L71" i="24" s="1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I14" i="20"/>
  <c r="I13" i="20" s="1"/>
  <c r="M14" i="20"/>
  <c r="M13" i="20" s="1"/>
  <c r="U14" i="20"/>
  <c r="E45" i="20"/>
  <c r="E31" i="20" s="1"/>
  <c r="I31" i="20"/>
  <c r="M31" i="20"/>
  <c r="Q31" i="20"/>
  <c r="V54" i="20"/>
  <c r="V76" i="20"/>
  <c r="J11" i="22"/>
  <c r="J15" i="22"/>
  <c r="F22" i="22"/>
  <c r="J22" i="22" s="1"/>
  <c r="E27" i="22"/>
  <c r="J27" i="22" s="1"/>
  <c r="E31" i="22"/>
  <c r="J31" i="22" s="1"/>
  <c r="J47" i="22"/>
  <c r="H52" i="22"/>
  <c r="H3" i="22" s="1"/>
  <c r="J74" i="22"/>
  <c r="E80" i="22"/>
  <c r="E79" i="22" s="1"/>
  <c r="J79" i="22" s="1"/>
  <c r="J83" i="22"/>
  <c r="G85" i="22"/>
  <c r="G52" i="22" s="1"/>
  <c r="G3" i="22" s="1"/>
  <c r="M47" i="24"/>
  <c r="M55" i="24"/>
  <c r="M76" i="24"/>
  <c r="M77" i="24"/>
  <c r="M90" i="24"/>
  <c r="M91" i="24"/>
  <c r="Q3" i="19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W85" i="25" s="1"/>
  <c r="L85" i="25"/>
  <c r="L52" i="25" s="1"/>
  <c r="L3" i="25" s="1"/>
  <c r="P85" i="25"/>
  <c r="P52" i="25" s="1"/>
  <c r="P3" i="25" s="1"/>
  <c r="W73" i="25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M52" i="31"/>
  <c r="V75" i="31"/>
  <c r="O52" i="31"/>
  <c r="O3" i="31" s="1"/>
  <c r="S52" i="31"/>
  <c r="S3" i="31" s="1"/>
  <c r="H85" i="31"/>
  <c r="V89" i="31"/>
  <c r="V79" i="31"/>
  <c r="H52" i="31"/>
  <c r="U52" i="31"/>
  <c r="U3" i="31" s="1"/>
  <c r="V80" i="31"/>
  <c r="V81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L82" i="21"/>
  <c r="L30" i="21"/>
  <c r="J52" i="21"/>
  <c r="J3" i="21" s="1"/>
  <c r="L85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I7" i="32" s="1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G6" i="32"/>
  <c r="S6" i="32"/>
  <c r="J6" i="32"/>
  <c r="F52" i="31" l="1"/>
  <c r="V85" i="31"/>
  <c r="J7" i="32"/>
  <c r="W7" i="32"/>
  <c r="L80" i="21"/>
  <c r="P3" i="31"/>
  <c r="G4" i="20"/>
  <c r="G3" i="20" s="1"/>
  <c r="M45" i="24"/>
  <c r="F3" i="22"/>
  <c r="K3" i="25"/>
  <c r="J13" i="20"/>
  <c r="J4" i="20" s="1"/>
  <c r="J3" i="20" s="1"/>
  <c r="G10" i="21"/>
  <c r="G8" i="21" s="1"/>
  <c r="W12" i="25"/>
  <c r="V15" i="31"/>
  <c r="F10" i="26"/>
  <c r="F8" i="26" s="1"/>
  <c r="S8" i="26" s="1"/>
  <c r="V25" i="31"/>
  <c r="R3" i="31"/>
  <c r="G3" i="25"/>
  <c r="W10" i="25"/>
  <c r="E8" i="25"/>
  <c r="L75" i="21"/>
  <c r="E52" i="21"/>
  <c r="E4" i="21"/>
  <c r="V26" i="31"/>
  <c r="O4" i="20"/>
  <c r="O3" i="20" s="1"/>
  <c r="F4" i="22"/>
  <c r="S3" i="25"/>
  <c r="J8" i="22"/>
  <c r="V15" i="20"/>
  <c r="L76" i="21"/>
  <c r="O52" i="26"/>
  <c r="E85" i="26"/>
  <c r="S85" i="26" s="1"/>
  <c r="H52" i="21"/>
  <c r="L52" i="21" s="1"/>
  <c r="G4" i="31"/>
  <c r="G3" i="31" s="1"/>
  <c r="S30" i="26"/>
  <c r="G22" i="26"/>
  <c r="G4" i="26" s="1"/>
  <c r="G3" i="26" s="1"/>
  <c r="K52" i="26"/>
  <c r="G52" i="26"/>
  <c r="L23" i="21"/>
  <c r="V27" i="31"/>
  <c r="F4" i="31"/>
  <c r="F3" i="31" s="1"/>
  <c r="K4" i="20"/>
  <c r="U22" i="20"/>
  <c r="U4" i="20" s="1"/>
  <c r="U3" i="20" s="1"/>
  <c r="F52" i="20"/>
  <c r="M72" i="24"/>
  <c r="U13" i="20"/>
  <c r="E4" i="22"/>
  <c r="J4" i="22" s="1"/>
  <c r="V72" i="20"/>
  <c r="O3" i="25"/>
  <c r="V45" i="20"/>
  <c r="V14" i="20"/>
  <c r="E13" i="20"/>
  <c r="W31" i="25"/>
  <c r="K10" i="21"/>
  <c r="K8" i="21" s="1"/>
  <c r="K4" i="21" s="1"/>
  <c r="K3" i="21" s="1"/>
  <c r="L11" i="21"/>
  <c r="H10" i="21"/>
  <c r="H8" i="21" s="1"/>
  <c r="H4" i="21" s="1"/>
  <c r="H3" i="21" s="1"/>
  <c r="S10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V13" i="20" l="1"/>
  <c r="W8" i="25"/>
  <c r="E4" i="25"/>
  <c r="L10" i="21"/>
  <c r="G4" i="21"/>
  <c r="G3" i="21" s="1"/>
  <c r="L3" i="21" s="1"/>
  <c r="L8" i="2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AD7" i="32" l="1"/>
  <c r="W4" i="25"/>
  <c r="E3" i="25"/>
  <c r="W3" i="25" s="1"/>
  <c r="L4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G8" i="17"/>
  <c r="G16" i="17"/>
  <c r="G52" i="17"/>
  <c r="G71" i="17"/>
  <c r="G119" i="17"/>
  <c r="D120" i="17"/>
  <c r="G93" i="17"/>
  <c r="G120" i="17" s="1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<sst xmlns="http://schemas.openxmlformats.org/spreadsheetml/2006/main" count="5586" uniqueCount="1135">
  <si>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</si>
  <si>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</si>
  <si>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</si>
  <si>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</si>
  <si>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</si>
  <si>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</si>
  <si>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</si>
  <si>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</si>
  <si>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</si>
  <si>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</si>
  <si>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</si>
  <si>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</si>
  <si>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</si>
  <si>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</si>
  <si>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</si>
  <si>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</si>
  <si>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</si>
  <si>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</si>
  <si>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</si>
  <si>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</si>
  <si>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</si>
  <si>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</si>
  <si>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</si>
  <si>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</si>
  <si>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</si>
  <si>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</si>
  <si>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</si>
  <si>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</si>
  <si>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</si>
  <si>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</si>
  <si>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</si>
  <si>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</si>
  <si>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</si>
  <si>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</si>
  <si>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</si>
  <si>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</si>
  <si>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</si>
  <si>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</si>
  <si>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</si>
  <si>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</si>
  <si>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</si>
  <si>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</si>
  <si>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</si>
  <si>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</si>
  <si>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</si>
  <si>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</si>
  <si>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</si>
  <si>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</si>
  <si>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</si>
  <si>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</si>
  <si>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</si>
  <si>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</si>
  <si>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</si>
  <si>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</si>
  <si>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</si>
  <si>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</si>
  <si>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</si>
  <si>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</si>
  <si>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</si>
  <si>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</si>
  <si>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</si>
  <si>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</si>
  <si>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</si>
  <si>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</si>
  <si>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</si>
  <si>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</si>
  <si>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</si>
  <si>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</si>
  <si>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</si>
  <si>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</si>
  <si>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</si>
  <si>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</si>
  <si>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</si>
  <si>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</si>
  <si>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</si>
  <si>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</si>
  <si>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</si>
  <si>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</si>
  <si>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</si>
  <si>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</si>
  <si>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</si>
  <si>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</si>
  <si>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</si>
  <si>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</si>
  <si>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</si>
  <si>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</si>
  <si>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</si>
  <si>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</si>
  <si>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</si>
  <si>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</si>
  <si>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</si>
  <si>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</si>
  <si>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</si>
  <si>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</si>
  <si>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</si>
  <si>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</si>
  <si>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</si>
  <si>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</si>
  <si>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</si>
  <si>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</si>
  <si>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</si>
  <si>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</si>
  <si>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</si>
  <si>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</si>
  <si>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</si>
  <si>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</si>
  <si>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</si>
  <si>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</si>
  <si>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</si>
  <si>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</si>
  <si>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</si>
  <si>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</si>
  <si>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</si>
  <si>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</si>
  <si>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</si>
  <si>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</si>
  <si>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</si>
  <si>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</si>
  <si>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</si>
  <si>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</si>
  <si>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</si>
  <si>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</si>
  <si>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</si>
  <si>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</si>
  <si>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</si>
  <si>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</si>
  <si>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</si>
  <si>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</si>
  <si>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</si>
  <si>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</si>
  <si>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</si>
  <si>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</si>
  <si>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</si>
  <si>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</si>
  <si>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</si>
  <si>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</si>
  <si>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</si>
  <si>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</si>
  <si>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</si>
  <si>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</si>
  <si>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</si>
  <si>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</si>
  <si>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</si>
  <si>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</si>
  <si>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</si>
  <si>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</si>
  <si>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</si>
  <si>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</si>
  <si>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</si>
  <si>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</si>
  <si>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</si>
  <si>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</si>
  <si>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</si>
  <si>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</si>
  <si>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</si>
  <si>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</si>
  <si>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</si>
  <si>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</si>
  <si>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</si>
  <si>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</si>
  <si>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</si>
  <si>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</si>
  <si>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</si>
  <si>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</si>
  <si>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</si>
  <si>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</si>
  <si>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</si>
  <si>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</si>
  <si>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</si>
  <si>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</si>
  <si>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</si>
  <si>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</si>
  <si>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</si>
  <si>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</si>
  <si>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</si>
  <si>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</si>
  <si>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</si>
  <si>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</si>
  <si>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</si>
  <si>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</si>
  <si>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</si>
  <si>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</si>
  <si>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</si>
  <si>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</si>
  <si>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</si>
  <si>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</si>
  <si>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</si>
  <si>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</si>
  <si>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</si>
  <si>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</si>
  <si>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</si>
  <si>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</si>
  <si>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</si>
  <si>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</si>
  <si>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</si>
  <si>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</si>
  <si>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</si>
  <si>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</si>
  <si>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</si>
  <si>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</si>
  <si>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</si>
  <si>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</si>
  <si>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</si>
  <si>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</si>
  <si>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</si>
  <si>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</si>
  <si>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</si>
  <si>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</si>
  <si>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</si>
  <si>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</si>
  <si>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</si>
  <si>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</si>
  <si>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</si>
  <si>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</si>
  <si>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</si>
  <si>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</si>
  <si>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</si>
  <si>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</si>
  <si>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</si>
  <si>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</si>
  <si>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</si>
  <si>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</si>
  <si>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</si>
  <si>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</si>
  <si>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</si>
  <si>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</si>
  <si>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</si>
  <si>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</si>
  <si>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</si>
  <si>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</si>
  <si>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</si>
  <si>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</si>
  <si>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</si>
  <si>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</si>
  <si>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</si>
  <si>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</si>
  <si>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</si>
  <si>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</si>
  <si>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</si>
  <si>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</si>
  <si>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</si>
  <si>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</si>
  <si>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</si>
  <si>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</si>
  <si>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</si>
  <si>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</si>
  <si>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</si>
  <si>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</si>
  <si>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</si>
  <si>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</si>
  <si>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</si>
  <si>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</si>
  <si>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</si>
  <si>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</si>
  <si>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</si>
  <si>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</si>
  <si>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</si>
  <si>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</si>
  <si>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</si>
  <si>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</si>
  <si>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</si>
  <si>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</si>
  <si>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</si>
  <si>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</si>
  <si>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</si>
  <si>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</si>
  <si>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</si>
  <si>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</si>
  <si>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</si>
  <si>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</si>
  <si>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</si>
  <si>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</si>
  <si>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</si>
  <si>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</si>
  <si>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</si>
  <si>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</si>
  <si>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</si>
  <si>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</si>
  <si>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</si>
  <si>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</si>
  <si>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</si>
  <si>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</si>
  <si>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</si>
  <si>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</si>
  <si>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</si>
  <si>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</si>
  <si>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</si>
  <si>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</si>
  <si>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</si>
  <si>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</si>
  <si>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</si>
  <si>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</si>
  <si>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</si>
  <si>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</si>
  <si>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</si>
  <si>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</si>
  <si>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</si>
  <si>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</si>
  <si>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</si>
  <si>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</si>
  <si>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</si>
  <si>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</si>
  <si>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</si>
  <si>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</si>
  <si>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</si>
  <si>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</si>
  <si>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</si>
  <si>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</si>
  <si>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</si>
  <si>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</si>
  <si>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</si>
  <si>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</si>
  <si>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</si>
  <si>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</si>
  <si>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</si>
  <si>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</si>
  <si>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</si>
  <si>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</si>
  <si>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</si>
  <si>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</si>
  <si>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</si>
  <si>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</si>
  <si>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</si>
  <si>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</si>
  <si>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</si>
  <si>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</si>
  <si>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</si>
  <si>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</si>
  <si>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</si>
  <si>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</si>
  <si>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</si>
  <si>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</si>
  <si>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</si>
  <si>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</si>
  <si>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</si>
  <si>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</si>
  <si>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</si>
  <si>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</si>
  <si>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</si>
  <si>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</si>
  <si>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</si>
  <si>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</si>
  <si>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</si>
  <si>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</si>
  <si>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</si>
  <si>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</si>
  <si>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</si>
  <si>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</si>
  <si>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</si>
  <si>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</si>
  <si>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</si>
  <si>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</si>
  <si>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</si>
  <si>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</si>
  <si>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</si>
  <si>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</si>
  <si>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</si>
  <si>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</si>
  <si>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</si>
  <si>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</si>
  <si>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</si>
  <si>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</si>
  <si>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</si>
  <si>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</si>
  <si>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</si>
  <si>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</si>
  <si>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</si>
  <si>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</si>
  <si>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</si>
  <si>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</si>
  <si>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</si>
  <si>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</si>
  <si>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</si>
  <si>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</si>
  <si>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</si>
  <si>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</si>
  <si>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</si>
  <si>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</si>
  <si>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</si>
  <si>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</si>
  <si>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</si>
  <si>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</si>
  <si>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</si>
  <si>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</si>
  <si>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</si>
  <si>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</si>
  <si>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</si>
  <si>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</si>
  <si>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</si>
  <si>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</si>
  <si>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</si>
  <si>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</si>
  <si>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</si>
  <si>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</si>
  <si>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</si>
  <si>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</si>
  <si>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</si>
  <si>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</si>
  <si>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</si>
  <si>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</si>
  <si>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</si>
  <si>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</si>
  <si>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</si>
  <si>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</si>
  <si>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</si>
  <si>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</si>
  <si>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</si>
  <si>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</si>
  <si>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</si>
  <si>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</si>
  <si>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</si>
  <si>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</si>
  <si>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</si>
  <si>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</si>
  <si>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</si>
  <si>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</si>
  <si>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</si>
  <si>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</si>
  <si>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</si>
  <si>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</si>
  <si>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</si>
  <si>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</si>
  <si>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</si>
  <si>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</si>
  <si>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</si>
  <si>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</si>
  <si>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</si>
  <si>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</si>
  <si>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</si>
  <si>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</si>
  <si>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</si>
  <si>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</si>
  <si>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</si>
  <si>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</si>
  <si>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</si>
  <si>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</si>
  <si>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</si>
  <si>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</si>
  <si>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</si>
  <si>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</si>
  <si>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</si>
  <si>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</si>
  <si>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</si>
  <si>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</si>
  <si>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</si>
  <si>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</si>
  <si>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</si>
  <si>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</si>
  <si>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</si>
  <si>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</si>
  <si>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</si>
  <si>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</si>
  <si>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</si>
  <si>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</si>
  <si>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</si>
  <si>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</si>
  <si>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</si>
  <si>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</si>
  <si>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</si>
  <si>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</si>
  <si>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</si>
  <si>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</si>
  <si>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</si>
  <si>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</si>
  <si>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</si>
  <si>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</si>
  <si>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</si>
  <si>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</si>
  <si>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</si>
  <si>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</si>
  <si>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</si>
  <si>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</si>
  <si>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</si>
  <si>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</si>
  <si>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</si>
  <si>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</si>
  <si>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</si>
  <si>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</si>
  <si>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</si>
  <si>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</si>
  <si>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</si>
  <si>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</si>
  <si>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</si>
  <si>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</si>
  <si>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</si>
  <si>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</si>
  <si>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</si>
  <si>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</si>
  <si>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</si>
  <si>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</si>
  <si>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</si>
  <si>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</si>
  <si>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</si>
  <si>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</si>
  <si>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</si>
  <si>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</si>
  <si>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</si>
  <si>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</si>
  <si>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</si>
  <si>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</si>
  <si>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</si>
  <si>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</si>
  <si>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</si>
  <si>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</si>
  <si>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</si>
  <si>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</si>
  <si>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</si>
  <si>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</si>
  <si>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</si>
  <si>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</si>
  <si>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</si>
  <si>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</si>
  <si>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</si>
  <si>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</si>
  <si>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</si>
  <si>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</si>
  <si>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</si>
  <si>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</si>
  <si>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</si>
  <si>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</si>
  <si>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</si>
  <si>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</si>
  <si>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</si>
  <si>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</si>
  <si>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</si>
  <si>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</si>
  <si>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</si>
  <si>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</si>
  <si>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</si>
  <si>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</si>
  <si>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</si>
  <si>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</si>
  <si>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</si>
  <si>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</si>
  <si>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</si>
  <si>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</si>
  <si>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</si>
  <si>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</si>
  <si>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</si>
  <si>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</si>
  <si>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</si>
  <si>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</si>
  <si>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</si>
  <si>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</si>
  <si>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</si>
  <si>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</si>
  <si>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</si>
  <si>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</si>
  <si>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</si>
  <si>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</si>
  <si>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</si>
  <si>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</si>
  <si>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</si>
  <si>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</si>
  <si>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</si>
  <si>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</si>
  <si>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</si>
  <si>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</si>
  <si>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</si>
  <si>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</si>
  <si>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</si>
  <si>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</si>
  <si>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</si>
  <si>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</si>
  <si>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</si>
  <si>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</si>
  <si>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</si>
  <si>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</si>
  <si>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</si>
  <si>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</si>
  <si>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</si>
  <si>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</si>
  <si>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</si>
  <si>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</si>
  <si>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</si>
  <si>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</si>
  <si>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2022年教育统筹经费第三次分配明细表</t>
    <phoneticPr fontId="1" type="noConversion"/>
  </si>
  <si>
    <r>
      <rPr>
        <b/>
        <sz val="10"/>
        <rFont val="宋体"/>
        <family val="3"/>
        <charset val="134"/>
      </rPr>
      <t>所在街镇</t>
    </r>
  </si>
  <si>
    <r>
      <rPr>
        <b/>
        <sz val="10"/>
        <rFont val="宋体"/>
        <family val="3"/>
        <charset val="134"/>
      </rPr>
      <t>学校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</si>
  <si>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</si>
  <si>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</si>
  <si>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</si>
  <si>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</si>
  <si>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sz val="10"/>
        <rFont val="宋体"/>
        <family val="3"/>
        <charset val="134"/>
      </rPr>
      <t>设备购置与更新</t>
    </r>
  </si>
  <si>
    <t>七宝镇：</t>
    <phoneticPr fontId="2" type="noConversion"/>
  </si>
  <si>
    <r>
      <t>2022</t>
    </r>
    <r>
      <rPr>
        <sz val="16"/>
        <rFont val="宋体"/>
        <family val="3"/>
        <charset val="134"/>
      </rPr>
      <t>年闵行区七宝镇设备专项申报明细汇总表</t>
    </r>
    <phoneticPr fontId="1" type="noConversion"/>
  </si>
  <si>
    <t>数量</t>
  </si>
  <si>
    <t>单价</t>
  </si>
  <si>
    <t>金额</t>
  </si>
  <si>
    <t>七宝镇</t>
  </si>
  <si>
    <r>
      <rPr>
        <sz val="10"/>
        <rFont val="宋体"/>
        <family val="3"/>
        <charset val="134"/>
      </rPr>
      <t>上海市七宝实验中学</t>
    </r>
  </si>
  <si>
    <t>公务车更新</t>
  </si>
  <si>
    <r>
      <rPr>
        <sz val="10"/>
        <rFont val="宋体"/>
        <family val="3"/>
        <charset val="134"/>
      </rPr>
      <t>上海市航华中学</t>
    </r>
  </si>
  <si>
    <t>空调设备</t>
  </si>
  <si>
    <r>
      <rPr>
        <sz val="10"/>
        <rFont val="宋体"/>
        <family val="3"/>
        <charset val="134"/>
      </rPr>
      <t>专用实验室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匹空调设备</t>
    </r>
  </si>
  <si>
    <t>闵行区七宝镇明强小学</t>
  </si>
  <si>
    <t>七宝镇</t>
    <phoneticPr fontId="2" type="noConversion"/>
  </si>
  <si>
    <r>
      <rPr>
        <sz val="10"/>
        <color indexed="8"/>
        <rFont val="宋体"/>
        <family val="3"/>
        <charset val="134"/>
      </rPr>
      <t>上海市闵行区星辰幼儿园</t>
    </r>
  </si>
  <si>
    <r>
      <rPr>
        <sz val="10"/>
        <rFont val="宋体"/>
        <family val="3"/>
        <charset val="134"/>
      </rPr>
      <t>校园</t>
    </r>
    <r>
      <rPr>
        <sz val="10"/>
        <rFont val="宋体"/>
        <family val="3"/>
        <charset val="134"/>
      </rPr>
      <t>电子围栏</t>
    </r>
    <phoneticPr fontId="2" type="noConversion"/>
  </si>
  <si>
    <r>
      <rPr>
        <sz val="10"/>
        <rFont val="宋体"/>
        <family val="3"/>
        <charset val="134"/>
      </rPr>
      <t>上海市闵行区春欣幼儿园</t>
    </r>
  </si>
  <si>
    <t>幼儿专用活动室</t>
  </si>
  <si>
    <t>总园,科探室</t>
  </si>
  <si>
    <r>
      <rPr>
        <sz val="10"/>
        <rFont val="宋体"/>
        <family val="3"/>
        <charset val="134"/>
      </rPr>
      <t>闵行区航华第二幼儿园</t>
    </r>
  </si>
  <si>
    <r>
      <rPr>
        <sz val="10"/>
        <rFont val="宋体"/>
        <family val="3"/>
        <charset val="134"/>
      </rPr>
      <t>厨房设备</t>
    </r>
  </si>
  <si>
    <t>厨房设备（排烟系统）</t>
  </si>
  <si>
    <r>
      <rPr>
        <sz val="10"/>
        <rFont val="宋体"/>
        <family val="3"/>
        <charset val="134"/>
      </rPr>
      <t>套</t>
    </r>
  </si>
  <si>
    <t>含油烟净化设备</t>
  </si>
  <si>
    <t>上海市闵行区七宝皇都幼儿园</t>
  </si>
  <si>
    <t>幼儿特教班设备</t>
  </si>
  <si>
    <t>户外运动器械组合</t>
  </si>
  <si>
    <r>
      <t>2022</t>
    </r>
    <r>
      <rPr>
        <sz val="10"/>
        <rFont val="宋体"/>
        <family val="3"/>
        <charset val="134"/>
      </rPr>
      <t>年新增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个特教班</t>
    </r>
  </si>
  <si>
    <t>批</t>
  </si>
  <si>
    <t>户内运动器械设备</t>
  </si>
  <si>
    <r>
      <t>七宝九星西地块</t>
    </r>
    <r>
      <rPr>
        <sz val="10"/>
        <rFont val="Times New Roman"/>
        <family val="1"/>
      </rPr>
      <t>10-06</t>
    </r>
    <r>
      <rPr>
        <sz val="10"/>
        <rFont val="宋体"/>
        <family val="3"/>
        <charset val="134"/>
      </rPr>
      <t>幼儿园</t>
    </r>
  </si>
  <si>
    <t>新开办幼儿园</t>
  </si>
  <si>
    <r>
      <rPr>
        <sz val="10"/>
        <rFont val="宋体"/>
        <family val="3"/>
        <charset val="134"/>
      </rPr>
      <t>七宝镇</t>
    </r>
  </si>
  <si>
    <t>上海市闵行区七宝文来学校</t>
  </si>
  <si>
    <t>新开办学校设备</t>
  </si>
  <si>
    <t>小    计</t>
  </si>
  <si>
    <t>上海市闵行区七宝文来学校装备配置情况（新开办初中6班加小学4班）2022.2</t>
    <phoneticPr fontId="2" type="noConversion"/>
  </si>
  <si>
    <t>设备名称</t>
  </si>
  <si>
    <t>单位</t>
  </si>
  <si>
    <t>规格、尺寸</t>
  </si>
  <si>
    <t>单价</t>
    <phoneticPr fontId="2" type="noConversion"/>
  </si>
  <si>
    <r>
      <t>1</t>
    </r>
    <r>
      <rPr>
        <b/>
        <sz val="10"/>
        <rFont val="宋体"/>
        <family val="3"/>
        <charset val="134"/>
      </rPr>
      <t>0</t>
    </r>
    <r>
      <rPr>
        <b/>
        <sz val="10"/>
        <rFont val="宋体"/>
        <family val="3"/>
        <charset val="134"/>
      </rPr>
      <t>班</t>
    </r>
    <phoneticPr fontId="2" type="noConversion"/>
  </si>
  <si>
    <t>数量</t>
    <phoneticPr fontId="2" type="noConversion"/>
  </si>
  <si>
    <t>金额</t>
    <phoneticPr fontId="2" type="noConversion"/>
  </si>
  <si>
    <t>一</t>
  </si>
  <si>
    <t>教室</t>
  </si>
  <si>
    <t>初中普通教室</t>
    <phoneticPr fontId="2" type="noConversion"/>
  </si>
  <si>
    <t>间</t>
  </si>
  <si>
    <t>a</t>
  </si>
  <si>
    <t>交互式多媒体设备</t>
  </si>
  <si>
    <t>套</t>
  </si>
  <si>
    <t>80寸及以上交互式智慧黑板</t>
    <phoneticPr fontId="2" type="noConversion"/>
  </si>
  <si>
    <t>含播出、控制、扩音、显示设备，并支持课堂互动</t>
    <phoneticPr fontId="2" type="noConversion"/>
  </si>
  <si>
    <t>b</t>
  </si>
  <si>
    <t xml:space="preserve">多媒体讲桌 </t>
  </si>
  <si>
    <t>张</t>
  </si>
  <si>
    <t>可放置多媒体设备</t>
  </si>
  <si>
    <t>可调整为教师办公桌椅</t>
  </si>
  <si>
    <t>c</t>
  </si>
  <si>
    <t>课桌椅</t>
  </si>
  <si>
    <t>600*400升降式45人/班</t>
  </si>
  <si>
    <t>d</t>
  </si>
  <si>
    <t>学习园地组合栏</t>
  </si>
  <si>
    <t>块</t>
  </si>
  <si>
    <t>4000*1200</t>
  </si>
  <si>
    <t>书写板、软木板、书写板与软木相拼皆可</t>
  </si>
  <si>
    <t>e</t>
  </si>
  <si>
    <t>学生存物柜</t>
  </si>
  <si>
    <t>6400*450*1100</t>
  </si>
  <si>
    <t>含清洁卫生柜</t>
  </si>
  <si>
    <t>f</t>
    <phoneticPr fontId="2" type="noConversion"/>
  </si>
  <si>
    <t>空调</t>
  </si>
  <si>
    <t>台</t>
  </si>
  <si>
    <t>3P</t>
  </si>
  <si>
    <t>小计</t>
  </si>
  <si>
    <t>小学普通教室</t>
    <phoneticPr fontId="2" type="noConversion"/>
  </si>
  <si>
    <t>600*400升降式40人/班</t>
  </si>
  <si>
    <t>二</t>
  </si>
  <si>
    <t>专用教室</t>
  </si>
  <si>
    <t>科学实验室(含仪器准备室)</t>
  </si>
  <si>
    <t>演示台</t>
  </si>
  <si>
    <t>台面耐酸碱、阻燃，配电源插座、水槽及水嘴，可放置多媒体设备</t>
  </si>
  <si>
    <t>实验桌凳</t>
  </si>
  <si>
    <t>桌面耐酸碱、阻燃</t>
  </si>
  <si>
    <t>一桌四椅可组合</t>
  </si>
  <si>
    <t>陈列橱</t>
  </si>
  <si>
    <t>组</t>
  </si>
  <si>
    <t>7500*500*2600搁板位置可调节</t>
  </si>
  <si>
    <t>长度根据墙面实际尺寸确定</t>
  </si>
  <si>
    <t>仪器橱</t>
  </si>
  <si>
    <t>个</t>
  </si>
  <si>
    <t>1050*500*2100</t>
  </si>
  <si>
    <t>耐酸碱，搁板位置可调节</t>
  </si>
  <si>
    <t>f</t>
  </si>
  <si>
    <t>文件柜</t>
  </si>
  <si>
    <t>800*400*2100</t>
  </si>
  <si>
    <t>g</t>
  </si>
  <si>
    <t>药品橱</t>
  </si>
  <si>
    <t>顶</t>
  </si>
  <si>
    <t>药品室配</t>
  </si>
  <si>
    <t>h</t>
  </si>
  <si>
    <t>危险药品柜</t>
  </si>
  <si>
    <t>防腐，双锁</t>
  </si>
  <si>
    <t>i</t>
  </si>
  <si>
    <t>准备台</t>
  </si>
  <si>
    <t>3000*1200*800</t>
  </si>
  <si>
    <t>台面耐酸碱、耐高温、阻燃，配电源插座</t>
  </si>
  <si>
    <t>j</t>
  </si>
  <si>
    <t>办公桌椅</t>
  </si>
  <si>
    <t>k</t>
  </si>
  <si>
    <t>音乐教室（含乐器室）</t>
  </si>
  <si>
    <t>小学初中共同使用</t>
    <phoneticPr fontId="2" type="noConversion"/>
  </si>
  <si>
    <t>音响设备</t>
  </si>
  <si>
    <t>独立三分频、音场较宽、音质良好的音箱，12路调音台（带功放）、话筒等</t>
  </si>
  <si>
    <t xml:space="preserve">钢琴 </t>
  </si>
  <si>
    <t xml:space="preserve">立式，不低于 130cm，带琴凳、琴罩 </t>
  </si>
  <si>
    <t>1200*700*900</t>
  </si>
  <si>
    <t>学生椅（凳）</t>
  </si>
  <si>
    <t>只</t>
  </si>
  <si>
    <t>合唱台阶</t>
  </si>
  <si>
    <t>每阶高度差不小于200mm，每阶宽度不小于400mm</t>
  </si>
  <si>
    <t>乐器柜</t>
  </si>
  <si>
    <t>1200*600*2400</t>
  </si>
  <si>
    <t>搁板位置可调节</t>
  </si>
  <si>
    <t>形体教室（含更衣装备室）</t>
  </si>
  <si>
    <t>80寸及以上交互式智能一体白板（含投影仪）</t>
    <phoneticPr fontId="2" type="noConversion"/>
  </si>
  <si>
    <t>白板移动架</t>
    <phoneticPr fontId="2" type="noConversion"/>
  </si>
  <si>
    <t>移动式</t>
    <phoneticPr fontId="2" type="noConversion"/>
  </si>
  <si>
    <t>器材橱</t>
  </si>
  <si>
    <t xml:space="preserve">   </t>
  </si>
  <si>
    <t>更衣橱</t>
  </si>
  <si>
    <t>3000*400*2000</t>
  </si>
  <si>
    <t>美术教室（含教具室）</t>
  </si>
  <si>
    <t>配电源插座、水槽及水嘴，可放置多媒体设备</t>
  </si>
  <si>
    <t>写生桌椅</t>
  </si>
  <si>
    <t>活动展示板</t>
  </si>
  <si>
    <t>可折叠，一面适合磁性材料吸附，一面软木，带轮子</t>
  </si>
  <si>
    <t>美术工作台</t>
  </si>
  <si>
    <t>台面设置描图拷贝箱，两侧装电源插座</t>
  </si>
  <si>
    <t>美术器材橱</t>
  </si>
  <si>
    <t>1200*600*2400搁板位置可调节</t>
  </si>
  <si>
    <t>教具柜</t>
  </si>
  <si>
    <t>有多层、多门、多抽屉</t>
  </si>
  <si>
    <t>书法教室</t>
  </si>
  <si>
    <t>书法讲桌椅</t>
  </si>
  <si>
    <t>1500*700*900</t>
  </si>
  <si>
    <t>1500*700*900，配实木椅</t>
  </si>
  <si>
    <t>书法桌凳</t>
  </si>
  <si>
    <t>1400*600*730（一桌二凳）</t>
  </si>
  <si>
    <t>史地教室</t>
    <phoneticPr fontId="2" type="noConversion"/>
  </si>
  <si>
    <t>推拉式书写板</t>
  </si>
  <si>
    <t>低尘、环保</t>
    <phoneticPr fontId="2" type="noConversion"/>
  </si>
  <si>
    <t>配电源插座，可放置多媒体设备</t>
  </si>
  <si>
    <t>学生桌椅</t>
  </si>
  <si>
    <t>制图桌</t>
  </si>
  <si>
    <t>有照明</t>
  </si>
  <si>
    <t>h</t>
    <phoneticPr fontId="2" type="noConversion"/>
  </si>
  <si>
    <t>计算机教室（含资料室）</t>
  </si>
  <si>
    <t>结合英语听力教室</t>
  </si>
  <si>
    <t>计算机</t>
  </si>
  <si>
    <t>含耳麦</t>
  </si>
  <si>
    <t>教师控制台</t>
  </si>
  <si>
    <t>计算机桌椅</t>
  </si>
  <si>
    <t>座</t>
  </si>
  <si>
    <t>可组合</t>
  </si>
  <si>
    <t>工作台</t>
  </si>
  <si>
    <t>3000*800*800台面耐冲击，附防静电胶皮，配电源插座</t>
    <phoneticPr fontId="2" type="noConversion"/>
  </si>
  <si>
    <t>劳动技术教室（含教具室）</t>
  </si>
  <si>
    <t>3000*800*800桌面为后成型防火板贴面，其余三聚氰氨板制作</t>
  </si>
  <si>
    <t>仪器柜</t>
  </si>
  <si>
    <t>矮柜，上面抽屉下面橱门</t>
  </si>
  <si>
    <t>小学部自然实验室(含仪器准备室)</t>
    <phoneticPr fontId="2" type="noConversion"/>
  </si>
  <si>
    <t>增加小学部专用室</t>
    <phoneticPr fontId="2" type="noConversion"/>
  </si>
  <si>
    <t>台面耐酸碱、阻燃，配电源插座、水槽及水嘴，可放置多媒体设备</t>
    <phoneticPr fontId="2" type="noConversion"/>
  </si>
  <si>
    <t>三</t>
  </si>
  <si>
    <t>公共教学用房</t>
  </si>
  <si>
    <t>多功能教室（兼学生剧场）</t>
  </si>
  <si>
    <t>主席台</t>
  </si>
  <si>
    <t>含桌、椅</t>
  </si>
  <si>
    <t xml:space="preserve">演讲桌 </t>
  </si>
  <si>
    <t>600*500*1000</t>
  </si>
  <si>
    <t>剧场椅</t>
    <phoneticPr fontId="2" type="noConversion"/>
  </si>
  <si>
    <t>把</t>
  </si>
  <si>
    <t xml:space="preserve">移动式 </t>
    <phoneticPr fontId="2" type="noConversion"/>
  </si>
  <si>
    <t>剧场电子屏</t>
    <phoneticPr fontId="2" type="noConversion"/>
  </si>
  <si>
    <t xml:space="preserve">LED电子屏
</t>
    <phoneticPr fontId="2" type="noConversion"/>
  </si>
  <si>
    <t>录播教室</t>
  </si>
  <si>
    <t>录播系统</t>
  </si>
  <si>
    <t>含高清摄像机、定位跟踪系统、音频系统、资源管理平台等</t>
  </si>
  <si>
    <t>录制课程</t>
  </si>
  <si>
    <t>600*400升降式</t>
  </si>
  <si>
    <t>听课椅</t>
  </si>
  <si>
    <t>带书写板</t>
  </si>
  <si>
    <t>图书馆</t>
  </si>
  <si>
    <t>含藏书.办公.师.生阅览.阅读教室.电子阅览</t>
  </si>
  <si>
    <r>
      <t>2间图书馆面积约</t>
    </r>
    <r>
      <rPr>
        <b/>
        <sz val="9"/>
        <rFont val="宋体"/>
        <family val="3"/>
        <charset val="134"/>
      </rPr>
      <t>465</t>
    </r>
    <r>
      <rPr>
        <b/>
        <sz val="9"/>
        <rFont val="宋体"/>
        <family val="3"/>
        <charset val="134"/>
      </rPr>
      <t>平方</t>
    </r>
    <phoneticPr fontId="2" type="noConversion"/>
  </si>
  <si>
    <t>开放式图书馆家具设备</t>
  </si>
  <si>
    <t>含书架、矮书柜、书橱、阅览桌椅等家具一批</t>
  </si>
  <si>
    <t>2层楼面</t>
    <phoneticPr fontId="2" type="noConversion"/>
  </si>
  <si>
    <t>图书自助借阅设备</t>
  </si>
  <si>
    <t>含图书自助借阅、文献的信息化管理和应用、图书清点、查重等功能</t>
  </si>
  <si>
    <t>数字阅览终端</t>
  </si>
  <si>
    <t>数字阅览</t>
  </si>
  <si>
    <t>含播出、扩音、显示设备，并支持互动</t>
  </si>
  <si>
    <t>文献采编、加工和管理等</t>
  </si>
  <si>
    <t>激光打印机</t>
  </si>
  <si>
    <t>书标、条码、加工信息、和文献资料等打印</t>
  </si>
  <si>
    <t>扫描仪</t>
  </si>
  <si>
    <t>图书</t>
  </si>
  <si>
    <t>小学30册*40人*班级数、初中40册*45人*班级数</t>
    <phoneticPr fontId="2" type="noConversion"/>
  </si>
  <si>
    <t>心理健康教育中心（心理辅导室）</t>
  </si>
  <si>
    <t>一体式计算机</t>
  </si>
  <si>
    <t>打印机</t>
  </si>
  <si>
    <t>彩色</t>
  </si>
  <si>
    <t>心理辅导活动课教育区配</t>
  </si>
  <si>
    <t>单人、可移动、可组合</t>
  </si>
  <si>
    <t>带锁</t>
  </si>
  <si>
    <t>心理辅导教师办公区、心理测评档案区配</t>
  </si>
  <si>
    <t>期刊架</t>
  </si>
  <si>
    <t>l</t>
  </si>
  <si>
    <t>书架</t>
  </si>
  <si>
    <t>m</t>
  </si>
  <si>
    <t>沙发</t>
  </si>
  <si>
    <t>含茶几</t>
  </si>
  <si>
    <t>n</t>
  </si>
  <si>
    <t>公共安全教育体验教室</t>
  </si>
  <si>
    <t>安全教育体验设备</t>
  </si>
  <si>
    <t>体质测试室</t>
  </si>
  <si>
    <t>体育馆（体育活动室）</t>
  </si>
  <si>
    <t>风雨操场篮球场    计分屏</t>
    <phoneticPr fontId="2" type="noConversion"/>
  </si>
  <si>
    <t>台</t>
    <phoneticPr fontId="2" type="noConversion"/>
  </si>
  <si>
    <t>篮球场计分用LED屏</t>
    <phoneticPr fontId="2" type="noConversion"/>
  </si>
  <si>
    <t>体育器材橱</t>
  </si>
  <si>
    <t>货架</t>
  </si>
  <si>
    <t>宜钢制</t>
  </si>
  <si>
    <t>体育器材室</t>
  </si>
  <si>
    <t>器材辅助工具</t>
  </si>
  <si>
    <t>含周转箱、储物箱、充气泵、平板车等</t>
  </si>
  <si>
    <t>四</t>
  </si>
  <si>
    <t>办公及生活用房</t>
  </si>
  <si>
    <t>教师办公室</t>
  </si>
  <si>
    <t xml:space="preserve"> </t>
  </si>
  <si>
    <t>每人一套</t>
  </si>
  <si>
    <t>办公橱</t>
  </si>
  <si>
    <t>具备衣柜功能和资料存放功能</t>
  </si>
  <si>
    <t xml:space="preserve">二人一顶  </t>
  </si>
  <si>
    <t>教师移动终端</t>
  </si>
  <si>
    <t>移动终端</t>
  </si>
  <si>
    <t>每人一台</t>
  </si>
  <si>
    <t>行政办公室</t>
  </si>
  <si>
    <t>包括校长室、执行校长室、副校长室、顾问室X2、校务办、教务处、人事、总务、财务、文印室、档案室、资产管理室等</t>
    <phoneticPr fontId="2" type="noConversion"/>
  </si>
  <si>
    <t>行政办公桌椅</t>
  </si>
  <si>
    <t>行政办公橱</t>
  </si>
  <si>
    <t>每人一顶</t>
  </si>
  <si>
    <t>二人一顶</t>
  </si>
  <si>
    <t>茶水柜</t>
  </si>
  <si>
    <t>1200*400*700</t>
  </si>
  <si>
    <t>1800*800*800</t>
  </si>
  <si>
    <t>椅子</t>
  </si>
  <si>
    <t>接待用</t>
  </si>
  <si>
    <t>A4，宜带有网络功能</t>
  </si>
  <si>
    <t>A3，宜带有网络功能</t>
  </si>
  <si>
    <t>多功能一体机</t>
  </si>
  <si>
    <t>含打印、复印、扫描功能</t>
  </si>
  <si>
    <t>一体化速印机</t>
    <phoneticPr fontId="2" type="noConversion"/>
  </si>
  <si>
    <t>含制版、印刷等功能</t>
  </si>
  <si>
    <t>o</t>
  </si>
  <si>
    <t>出纳柜</t>
  </si>
  <si>
    <t>3000*750*1050</t>
  </si>
  <si>
    <t>财务室配</t>
  </si>
  <si>
    <t>p</t>
  </si>
  <si>
    <t>财务橱</t>
  </si>
  <si>
    <t>q</t>
  </si>
  <si>
    <t>财务专用打印机</t>
  </si>
  <si>
    <t>r</t>
  </si>
  <si>
    <t>档案橱</t>
  </si>
  <si>
    <t>档案室配</t>
  </si>
  <si>
    <t>s</t>
  </si>
  <si>
    <t>阅档桌</t>
  </si>
  <si>
    <t>1200*600*750</t>
  </si>
  <si>
    <t>t</t>
  </si>
  <si>
    <t>除湿机</t>
  </si>
  <si>
    <t>u</t>
  </si>
  <si>
    <t>2P</t>
  </si>
  <si>
    <t>团队活动室</t>
  </si>
  <si>
    <t>多媒体设备</t>
  </si>
  <si>
    <t>含扩音设备、显示设备</t>
  </si>
  <si>
    <t>会议条桌</t>
  </si>
  <si>
    <t>橱柜</t>
  </si>
  <si>
    <t>团队活动器材</t>
  </si>
  <si>
    <t>含鼓、钗、号、旗架等</t>
  </si>
  <si>
    <t>广播室</t>
  </si>
  <si>
    <t>会议接待室</t>
  </si>
  <si>
    <t>会议桌</t>
  </si>
  <si>
    <t>会议椅</t>
  </si>
  <si>
    <t>会议室多媒体设备</t>
  </si>
  <si>
    <t>卫生保健室</t>
  </si>
  <si>
    <t>安装因病缺课系统等学校公共卫生管理软件</t>
  </si>
  <si>
    <t>打印机（A4）</t>
  </si>
  <si>
    <t>总务仓库</t>
  </si>
  <si>
    <t>门卫值班室</t>
  </si>
  <si>
    <t>900*400*2000</t>
    <phoneticPr fontId="2" type="noConversion"/>
  </si>
  <si>
    <t>访客机</t>
  </si>
  <si>
    <t>教工与学生食堂</t>
  </si>
  <si>
    <t>860*400*2000,铁皮柜</t>
  </si>
  <si>
    <t>含二次更衣</t>
  </si>
  <si>
    <t>学生餐桌椅</t>
  </si>
  <si>
    <t>规格、形式可根据实际情况设计</t>
  </si>
  <si>
    <t>教师餐桌椅</t>
  </si>
  <si>
    <t>厨房设备</t>
  </si>
  <si>
    <t>包括排烟系统、炉灶、水斗、餐具等</t>
    <phoneticPr fontId="2" type="noConversion"/>
  </si>
  <si>
    <t>根据实际分布图纸配置</t>
  </si>
  <si>
    <t>油烟净化器</t>
  </si>
  <si>
    <t>符合《餐饮业油烟排放标准》(DB31/844)要求</t>
  </si>
  <si>
    <t>立表费</t>
  </si>
  <si>
    <t>项</t>
  </si>
  <si>
    <t>煤气排管费</t>
  </si>
  <si>
    <t>办公室</t>
    <phoneticPr fontId="2" type="noConversion"/>
  </si>
  <si>
    <t>备餐间</t>
    <phoneticPr fontId="2" type="noConversion"/>
  </si>
  <si>
    <t>五</t>
  </si>
  <si>
    <t>校园网络、安防控制室</t>
  </si>
  <si>
    <t>校园网络系统（含网络控制室）</t>
  </si>
  <si>
    <t>六</t>
  </si>
  <si>
    <t>其它</t>
  </si>
  <si>
    <t>教学仪器配备</t>
  </si>
  <si>
    <t>小学初中数学教学仪器</t>
    <phoneticPr fontId="2" type="noConversion"/>
  </si>
  <si>
    <t>参照《上海市普通中小学校教学装备标准》配备</t>
  </si>
  <si>
    <t>初中科学教学仪器</t>
    <phoneticPr fontId="2" type="noConversion"/>
  </si>
  <si>
    <t>初中音乐教学仪器</t>
    <phoneticPr fontId="2" type="noConversion"/>
  </si>
  <si>
    <t>初中美术教学仪器</t>
    <phoneticPr fontId="2" type="noConversion"/>
  </si>
  <si>
    <t>初中地理教学仪器</t>
    <phoneticPr fontId="2" type="noConversion"/>
  </si>
  <si>
    <t>初中劳技教学仪器</t>
    <phoneticPr fontId="2" type="noConversion"/>
  </si>
  <si>
    <t>小学初中体育与健身教学器材(含体质测试器材)</t>
    <phoneticPr fontId="2" type="noConversion"/>
  </si>
  <si>
    <t>小学初中心理健康教育器材</t>
    <phoneticPr fontId="2" type="noConversion"/>
  </si>
  <si>
    <t>含心理测评系统、心理沙盘等器材</t>
  </si>
  <si>
    <t>小学初中体查.医疗器械.消毒器具</t>
    <phoneticPr fontId="2" type="noConversion"/>
  </si>
  <si>
    <t>小学自然教学仪器</t>
  </si>
  <si>
    <t>c</t>
    <phoneticPr fontId="2" type="noConversion"/>
  </si>
  <si>
    <t>小学音乐教学仪器</t>
  </si>
  <si>
    <t>小学美术教学仪器</t>
  </si>
  <si>
    <t>其他设施</t>
  </si>
  <si>
    <t>教育网接入</t>
    <phoneticPr fontId="2" type="noConversion"/>
  </si>
  <si>
    <t>学生饮用水设备</t>
  </si>
  <si>
    <t>宜选用具有净化、消毒、加热等功能的设备</t>
  </si>
  <si>
    <t>教学、办公用房窗帘设施</t>
  </si>
  <si>
    <t>学生体温检测仪</t>
    <phoneticPr fontId="2" type="noConversion"/>
  </si>
  <si>
    <t>个</t>
    <phoneticPr fontId="2" type="noConversion"/>
  </si>
  <si>
    <t>总计</t>
  </si>
  <si>
    <r>
      <rPr>
        <b/>
        <sz val="14"/>
        <rFont val="宋体"/>
        <family val="3"/>
        <charset val="134"/>
      </rPr>
      <t>七宝九星西地块</t>
    </r>
    <r>
      <rPr>
        <b/>
        <sz val="14"/>
        <rFont val="Times New Roman"/>
        <family val="1"/>
      </rPr>
      <t>10-06</t>
    </r>
    <r>
      <rPr>
        <b/>
        <sz val="14"/>
        <rFont val="宋体"/>
        <family val="3"/>
        <charset val="134"/>
      </rPr>
      <t>幼儿园（</t>
    </r>
    <r>
      <rPr>
        <b/>
        <sz val="14"/>
        <rFont val="Times New Roman"/>
        <family val="1"/>
      </rPr>
      <t>15</t>
    </r>
    <r>
      <rPr>
        <b/>
        <sz val="14"/>
        <rFont val="宋体"/>
        <family val="3"/>
        <charset val="134"/>
      </rPr>
      <t>班规模开</t>
    </r>
    <r>
      <rPr>
        <b/>
        <sz val="14"/>
        <rFont val="Times New Roman"/>
        <family val="1"/>
      </rPr>
      <t>4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</si>
  <si>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</si>
  <si>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设备名称</t>
    </r>
    <phoneticPr fontId="2" type="noConversion"/>
  </si>
  <si>
    <r>
      <rPr>
        <b/>
        <sz val="10"/>
        <rFont val="宋体"/>
        <family val="3"/>
        <charset val="134"/>
      </rPr>
      <t>单位</t>
    </r>
    <phoneticPr fontId="2" type="noConversion"/>
  </si>
  <si>
    <r>
      <rPr>
        <b/>
        <sz val="10"/>
        <rFont val="宋体"/>
        <family val="3"/>
        <charset val="134"/>
      </rPr>
      <t>规格型号</t>
    </r>
    <phoneticPr fontId="2" type="noConversion"/>
  </si>
  <si>
    <r>
      <rPr>
        <b/>
        <sz val="10"/>
        <rFont val="宋体"/>
        <family val="3"/>
        <charset val="134"/>
      </rPr>
      <t>参考单价</t>
    </r>
    <phoneticPr fontId="2" type="noConversion"/>
  </si>
  <si>
    <r>
      <rPr>
        <b/>
        <sz val="10"/>
        <rFont val="宋体"/>
        <family val="3"/>
        <charset val="134"/>
      </rPr>
      <t>数量</t>
    </r>
    <phoneticPr fontId="2" type="noConversion"/>
  </si>
  <si>
    <r>
      <rPr>
        <b/>
        <sz val="10"/>
        <rFont val="宋体"/>
        <family val="3"/>
        <charset val="134"/>
      </rPr>
      <t>金额</t>
    </r>
    <phoneticPr fontId="2" type="noConversion"/>
  </si>
  <si>
    <r>
      <rPr>
        <b/>
        <sz val="10"/>
        <rFont val="宋体"/>
        <family val="3"/>
        <charset val="134"/>
      </rPr>
      <t>备注</t>
    </r>
    <r>
      <rPr>
        <b/>
        <sz val="10"/>
        <rFont val="Times New Roman"/>
        <family val="1"/>
      </rPr>
      <t/>
    </r>
    <phoneticPr fontId="2" type="noConversion"/>
  </si>
  <si>
    <r>
      <rPr>
        <b/>
        <sz val="10"/>
        <rFont val="宋体"/>
        <family val="3"/>
        <charset val="134"/>
      </rPr>
      <t>一</t>
    </r>
    <phoneticPr fontId="2" type="noConversion"/>
  </si>
  <si>
    <r>
      <rPr>
        <b/>
        <sz val="10"/>
        <rFont val="宋体"/>
        <family val="3"/>
        <charset val="134"/>
      </rPr>
      <t>户外（内）活动场地</t>
    </r>
    <phoneticPr fontId="2" type="noConversion"/>
  </si>
  <si>
    <r>
      <rPr>
        <sz val="10"/>
        <rFont val="宋体"/>
        <family val="3"/>
        <charset val="134"/>
      </rPr>
      <t>户外中大型运动组合器械</t>
    </r>
    <phoneticPr fontId="2" type="noConversion"/>
  </si>
  <si>
    <r>
      <rPr>
        <sz val="10"/>
        <rFont val="宋体"/>
        <family val="3"/>
        <charset val="134"/>
      </rPr>
      <t>批</t>
    </r>
    <phoneticPr fontId="2" type="noConversion"/>
  </si>
  <si>
    <r>
      <rPr>
        <sz val="10"/>
        <rFont val="宋体"/>
        <family val="3"/>
        <charset val="134"/>
      </rPr>
      <t>户外小型单项运动器械</t>
    </r>
    <phoneticPr fontId="2" type="noConversion"/>
  </si>
  <si>
    <r>
      <rPr>
        <sz val="10"/>
        <rFont val="宋体"/>
        <family val="3"/>
        <charset val="134"/>
      </rPr>
      <t>户外运动玩具</t>
    </r>
    <phoneticPr fontId="2" type="noConversion"/>
  </si>
  <si>
    <r>
      <rPr>
        <sz val="10"/>
        <rFont val="宋体"/>
        <family val="3"/>
        <charset val="134"/>
      </rPr>
      <t>含玩沙、玩水、种植等</t>
    </r>
    <phoneticPr fontId="2" type="noConversion"/>
  </si>
  <si>
    <r>
      <rPr>
        <sz val="10"/>
        <rFont val="宋体"/>
        <family val="3"/>
        <charset val="134"/>
      </rPr>
      <t>户内运动器械</t>
    </r>
    <phoneticPr fontId="2" type="noConversion"/>
  </si>
  <si>
    <r>
      <rPr>
        <sz val="10"/>
        <rFont val="宋体"/>
        <family val="3"/>
        <charset val="134"/>
      </rPr>
      <t>幼儿室内运动室</t>
    </r>
    <phoneticPr fontId="2" type="noConversion"/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</si>
  <si>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</si>
  <si>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r>
      <rPr>
        <sz val="10"/>
        <rFont val="宋体"/>
        <family val="3"/>
        <charset val="134"/>
      </rPr>
      <t>二</t>
    </r>
    <phoneticPr fontId="2" type="noConversion"/>
  </si>
  <si>
    <r>
      <rPr>
        <b/>
        <sz val="10"/>
        <rFont val="宋体"/>
        <family val="3"/>
        <charset val="134"/>
      </rPr>
      <t>活动及辅助用房</t>
    </r>
    <phoneticPr fontId="2" type="noConversion"/>
  </si>
  <si>
    <t>A</t>
    <phoneticPr fontId="2" type="noConversion"/>
  </si>
  <si>
    <r>
      <rPr>
        <b/>
        <sz val="10"/>
        <rFont val="宋体"/>
        <family val="3"/>
        <charset val="134"/>
      </rPr>
      <t>幼（托）儿用房</t>
    </r>
    <phoneticPr fontId="2" type="noConversion"/>
  </si>
  <si>
    <t>a</t>
    <phoneticPr fontId="2" type="noConversion"/>
  </si>
  <si>
    <r>
      <rPr>
        <b/>
        <sz val="10"/>
        <rFont val="宋体"/>
        <family val="3"/>
        <charset val="134"/>
      </rPr>
      <t>幼（托）儿活动室（含餐厅）</t>
    </r>
    <phoneticPr fontId="2" type="noConversion"/>
  </si>
  <si>
    <r>
      <rPr>
        <sz val="10"/>
        <rFont val="宋体"/>
        <family val="3"/>
        <charset val="134"/>
      </rPr>
      <t>时钟</t>
    </r>
  </si>
  <si>
    <r>
      <rPr>
        <sz val="10"/>
        <rFont val="宋体"/>
        <family val="3"/>
        <charset val="134"/>
      </rPr>
      <t>只</t>
    </r>
    <phoneticPr fontId="2" type="noConversion"/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</si>
  <si>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</si>
  <si>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  <phoneticPr fontId="2" type="noConversion"/>
  </si>
  <si>
    <r>
      <rPr>
        <sz val="10"/>
        <rFont val="宋体"/>
        <family val="3"/>
        <charset val="134"/>
      </rPr>
      <t>含琴凳、琴套、</t>
    </r>
    <phoneticPr fontId="2" type="noConversion"/>
  </si>
  <si>
    <r>
      <rPr>
        <sz val="10"/>
        <rFont val="宋体"/>
        <family val="3"/>
        <charset val="134"/>
      </rPr>
      <t>书写板</t>
    </r>
    <phoneticPr fontId="2" type="noConversion"/>
  </si>
  <si>
    <r>
      <rPr>
        <sz val="10"/>
        <rFont val="宋体"/>
        <family val="3"/>
        <charset val="134"/>
      </rPr>
      <t>块</t>
    </r>
    <phoneticPr fontId="2" type="noConversion"/>
  </si>
  <si>
    <r>
      <rPr>
        <sz val="10"/>
        <rFont val="宋体"/>
        <family val="3"/>
        <charset val="134"/>
      </rPr>
      <t>或绒板、移动</t>
    </r>
    <phoneticPr fontId="2" type="noConversion"/>
  </si>
  <si>
    <r>
      <rPr>
        <sz val="10"/>
        <rFont val="宋体"/>
        <family val="3"/>
        <charset val="134"/>
      </rPr>
      <t>幼儿桌椅</t>
    </r>
    <phoneticPr fontId="2" type="noConversion"/>
  </si>
  <si>
    <r>
      <rPr>
        <sz val="10"/>
        <rFont val="宋体"/>
        <family val="3"/>
        <charset val="134"/>
      </rPr>
      <t>套</t>
    </r>
    <phoneticPr fontId="2" type="noConversion"/>
  </si>
  <si>
    <r>
      <rPr>
        <sz val="10"/>
        <rFont val="宋体"/>
        <family val="3"/>
        <charset val="134"/>
      </rPr>
      <t>一桌六椅、木质</t>
    </r>
    <phoneticPr fontId="2" type="noConversion"/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</si>
  <si>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</si>
  <si>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  <phoneticPr fontId="2" type="noConversion"/>
  </si>
  <si>
    <r>
      <rPr>
        <sz val="10"/>
        <rFont val="宋体"/>
        <family val="3"/>
        <charset val="134"/>
      </rPr>
      <t>一组九件（含展示板）、木质、开放式可移动</t>
    </r>
    <phoneticPr fontId="2" type="noConversion"/>
  </si>
  <si>
    <r>
      <t>65</t>
    </r>
    <r>
      <rPr>
        <sz val="10"/>
        <rFont val="宋体"/>
        <family val="3"/>
        <charset val="134"/>
      </rPr>
      <t>寸交互式触控一体机</t>
    </r>
    <phoneticPr fontId="2" type="noConversion"/>
  </si>
  <si>
    <r>
      <rPr>
        <sz val="10"/>
        <rFont val="宋体"/>
        <family val="3"/>
        <charset val="134"/>
      </rPr>
      <t>台</t>
    </r>
    <phoneticPr fontId="2" type="noConversion"/>
  </si>
  <si>
    <r>
      <rPr>
        <sz val="10"/>
        <rFont val="宋体"/>
        <family val="3"/>
        <charset val="134"/>
      </rPr>
      <t>含视频展台、电脑等</t>
    </r>
    <phoneticPr fontId="2" type="noConversion"/>
  </si>
  <si>
    <r>
      <rPr>
        <sz val="10"/>
        <rFont val="宋体"/>
        <family val="3"/>
        <charset val="134"/>
      </rPr>
      <t>智能小音响</t>
    </r>
    <phoneticPr fontId="2" type="noConversion"/>
  </si>
  <si>
    <r>
      <rPr>
        <sz val="10"/>
        <rFont val="宋体"/>
        <family val="3"/>
        <charset val="134"/>
      </rPr>
      <t>教玩具设备</t>
    </r>
    <phoneticPr fontId="2" type="noConversion"/>
  </si>
  <si>
    <r>
      <rPr>
        <sz val="10"/>
        <rFont val="宋体"/>
        <family val="3"/>
        <charset val="134"/>
      </rPr>
      <t>含桌面玩具、角色游戏、益智玩具等</t>
    </r>
    <phoneticPr fontId="2" type="noConversion"/>
  </si>
  <si>
    <r>
      <rPr>
        <sz val="10"/>
        <rFont val="宋体"/>
        <family val="3"/>
        <charset val="134"/>
      </rPr>
      <t>幼儿观察记录仪</t>
    </r>
    <phoneticPr fontId="2" type="noConversion"/>
  </si>
  <si>
    <r>
      <rPr>
        <sz val="10"/>
        <rFont val="宋体"/>
        <family val="3"/>
        <charset val="134"/>
      </rPr>
      <t>幼儿活动室空调</t>
    </r>
  </si>
  <si>
    <r>
      <t>5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</si>
  <si>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幼儿饮水设备</t>
    </r>
    <phoneticPr fontId="2" type="noConversion"/>
  </si>
  <si>
    <t>应具备锁定装置、木质</t>
    <phoneticPr fontId="2" type="noConversion"/>
  </si>
  <si>
    <r>
      <rPr>
        <sz val="10"/>
        <rFont val="宋体"/>
        <family val="3"/>
        <charset val="134"/>
      </rPr>
      <t>幼儿餐桌椅</t>
    </r>
    <phoneticPr fontId="2" type="noConversion"/>
  </si>
  <si>
    <t>b</t>
    <phoneticPr fontId="2" type="noConversion"/>
  </si>
  <si>
    <r>
      <rPr>
        <b/>
        <sz val="10"/>
        <rFont val="宋体"/>
        <family val="3"/>
        <charset val="134"/>
      </rPr>
      <t>幼（托）儿卧室</t>
    </r>
    <phoneticPr fontId="2" type="noConversion"/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</si>
  <si>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</si>
  <si>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  <phoneticPr fontId="2" type="noConversion"/>
  </si>
  <si>
    <r>
      <rPr>
        <sz val="10"/>
        <rFont val="宋体"/>
        <family val="3"/>
        <charset val="134"/>
      </rPr>
      <t>幼儿卧室空调</t>
    </r>
  </si>
  <si>
    <r>
      <rPr>
        <b/>
        <sz val="10"/>
        <rFont val="宋体"/>
        <family val="3"/>
        <charset val="134"/>
      </rPr>
      <t>幼（托）儿盥洗室</t>
    </r>
    <phoneticPr fontId="2" type="noConversion"/>
  </si>
  <si>
    <r>
      <rPr>
        <sz val="10"/>
        <rFont val="宋体"/>
        <family val="3"/>
        <charset val="134"/>
      </rPr>
      <t>热水器</t>
    </r>
    <phoneticPr fontId="2" type="noConversion"/>
  </si>
  <si>
    <r>
      <rPr>
        <sz val="10"/>
        <rFont val="宋体"/>
        <family val="3"/>
        <charset val="134"/>
      </rPr>
      <t>电热式，带限温装置</t>
    </r>
    <phoneticPr fontId="2" type="noConversion"/>
  </si>
  <si>
    <r>
      <rPr>
        <sz val="10"/>
        <rFont val="宋体"/>
        <family val="3"/>
        <charset val="134"/>
      </rPr>
      <t>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台洗手</t>
    </r>
    <phoneticPr fontId="2" type="noConversion"/>
  </si>
  <si>
    <t>d</t>
    <phoneticPr fontId="2" type="noConversion"/>
  </si>
  <si>
    <r>
      <rPr>
        <b/>
        <sz val="10"/>
        <rFont val="宋体"/>
        <family val="3"/>
        <charset val="134"/>
      </rPr>
      <t>幼（托）儿衣帽储藏室</t>
    </r>
    <phoneticPr fontId="2" type="noConversion"/>
  </si>
  <si>
    <r>
      <rPr>
        <sz val="10"/>
        <rFont val="宋体"/>
        <family val="3"/>
        <charset val="134"/>
      </rPr>
      <t>幼儿衣帽橱</t>
    </r>
    <phoneticPr fontId="2" type="noConversion"/>
  </si>
  <si>
    <r>
      <rPr>
        <sz val="10"/>
        <rFont val="宋体"/>
        <family val="3"/>
        <charset val="134"/>
      </rPr>
      <t>含教师储物柜，</t>
    </r>
    <phoneticPr fontId="2" type="noConversion"/>
  </si>
  <si>
    <t>e</t>
    <phoneticPr fontId="2" type="noConversion"/>
  </si>
  <si>
    <r>
      <rPr>
        <b/>
        <sz val="10"/>
        <rFont val="宋体"/>
        <family val="3"/>
        <charset val="134"/>
      </rPr>
      <t>洗消间</t>
    </r>
    <phoneticPr fontId="2" type="noConversion"/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</si>
  <si>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  <phoneticPr fontId="2" type="noConversion"/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</si>
  <si>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</si>
  <si>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</si>
  <si>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橱柜</t>
    </r>
    <phoneticPr fontId="2" type="noConversion"/>
  </si>
  <si>
    <r>
      <rPr>
        <sz val="10"/>
        <rFont val="宋体"/>
        <family val="3"/>
        <charset val="134"/>
      </rPr>
      <t>含已消毒、未消毒</t>
    </r>
    <phoneticPr fontId="2" type="noConversion"/>
  </si>
  <si>
    <r>
      <rPr>
        <sz val="10"/>
        <rFont val="宋体"/>
        <family val="3"/>
        <charset val="134"/>
      </rPr>
      <t>工作台</t>
    </r>
    <phoneticPr fontId="2" type="noConversion"/>
  </si>
  <si>
    <r>
      <rPr>
        <sz val="10"/>
        <rFont val="宋体"/>
        <family val="3"/>
        <charset val="134"/>
      </rPr>
      <t>张</t>
    </r>
    <phoneticPr fontId="2" type="noConversion"/>
  </si>
  <si>
    <r>
      <rPr>
        <sz val="10"/>
        <rFont val="宋体"/>
        <family val="3"/>
        <charset val="134"/>
      </rPr>
      <t>消毒电蒸箱</t>
    </r>
    <phoneticPr fontId="2" type="noConversion"/>
  </si>
  <si>
    <r>
      <rPr>
        <sz val="10"/>
        <rFont val="宋体"/>
        <family val="3"/>
        <charset val="134"/>
      </rPr>
      <t>带集气罩</t>
    </r>
    <phoneticPr fontId="2" type="noConversion"/>
  </si>
  <si>
    <t>B</t>
    <phoneticPr fontId="2" type="noConversion"/>
  </si>
  <si>
    <r>
      <rPr>
        <b/>
        <sz val="10"/>
        <rFont val="宋体"/>
        <family val="3"/>
        <charset val="134"/>
      </rPr>
      <t>多功能活动室</t>
    </r>
    <phoneticPr fontId="2" type="noConversion"/>
  </si>
  <si>
    <r>
      <rPr>
        <sz val="10"/>
        <rFont val="宋体"/>
        <family val="3"/>
        <charset val="134"/>
      </rPr>
      <t>兼幼儿音乐表演室</t>
    </r>
    <phoneticPr fontId="2" type="noConversion"/>
  </si>
  <si>
    <r>
      <rPr>
        <sz val="10"/>
        <rFont val="宋体"/>
        <family val="3"/>
        <charset val="134"/>
      </rPr>
      <t>多功能厅音视频设备</t>
    </r>
  </si>
  <si>
    <r>
      <rPr>
        <sz val="10"/>
        <rFont val="宋体"/>
        <family val="3"/>
        <charset val="134"/>
      </rPr>
      <t>包括音响设备、灯光设备、显视屏</t>
    </r>
    <phoneticPr fontId="2" type="noConversion"/>
  </si>
  <si>
    <r>
      <rPr>
        <sz val="10"/>
        <rFont val="宋体"/>
        <family val="3"/>
        <charset val="134"/>
      </rPr>
      <t>多功能活动室桌椅</t>
    </r>
    <phoneticPr fontId="2" type="noConversion"/>
  </si>
  <si>
    <r>
      <rPr>
        <sz val="10"/>
        <rFont val="宋体"/>
        <family val="3"/>
        <charset val="134"/>
      </rPr>
      <t>含幼儿和成人桌椅</t>
    </r>
    <phoneticPr fontId="2" type="noConversion"/>
  </si>
  <si>
    <r>
      <rPr>
        <sz val="10"/>
        <rFont val="宋体"/>
        <family val="3"/>
        <charset val="134"/>
      </rPr>
      <t>钢琴</t>
    </r>
    <phoneticPr fontId="2" type="noConversion"/>
  </si>
  <si>
    <r>
      <rPr>
        <sz val="10"/>
        <rFont val="宋体"/>
        <family val="3"/>
        <charset val="134"/>
      </rPr>
      <t>含琴凳、琴套</t>
    </r>
    <phoneticPr fontId="2" type="noConversion"/>
  </si>
  <si>
    <r>
      <rPr>
        <sz val="10"/>
        <rFont val="宋体"/>
        <family val="3"/>
        <charset val="134"/>
      </rPr>
      <t>音乐戏剧玩具</t>
    </r>
    <phoneticPr fontId="2" type="noConversion"/>
  </si>
  <si>
    <r>
      <rPr>
        <sz val="10"/>
        <rFont val="宋体"/>
        <family val="3"/>
        <charset val="134"/>
      </rPr>
      <t>含舞台布景与表演道具、打击乐器、木偶、表演服装等</t>
    </r>
    <phoneticPr fontId="2" type="noConversion"/>
  </si>
  <si>
    <r>
      <rPr>
        <sz val="10"/>
        <rFont val="宋体"/>
        <family val="3"/>
        <charset val="134"/>
      </rPr>
      <t>多功能活动室空调</t>
    </r>
    <phoneticPr fontId="2" type="noConversion"/>
  </si>
  <si>
    <t>C</t>
    <phoneticPr fontId="2" type="noConversion"/>
  </si>
  <si>
    <r>
      <rPr>
        <b/>
        <sz val="10"/>
        <rFont val="宋体"/>
        <family val="3"/>
        <charset val="134"/>
      </rPr>
      <t>幼儿活动专用室</t>
    </r>
    <phoneticPr fontId="2" type="noConversion"/>
  </si>
  <si>
    <r>
      <rPr>
        <sz val="10"/>
        <rFont val="宋体"/>
        <family val="3"/>
        <charset val="134"/>
      </rPr>
      <t>幼儿专用活动室教玩具设备</t>
    </r>
    <phoneticPr fontId="2" type="noConversion"/>
  </si>
  <si>
    <r>
      <rPr>
        <sz val="10"/>
        <rFont val="宋体"/>
        <family val="3"/>
        <charset val="134"/>
      </rPr>
      <t>阅读室、科探室、美术室、结构游戏室、益智室、角色游戏</t>
    </r>
    <phoneticPr fontId="2" type="noConversion"/>
  </si>
  <si>
    <r>
      <rPr>
        <sz val="10"/>
        <rFont val="宋体"/>
        <family val="3"/>
        <charset val="134"/>
      </rPr>
      <t>各幼儿园自定、《上海市幼儿园专用活动室建设要求》（征求意见稿）</t>
    </r>
    <phoneticPr fontId="2" type="noConversion"/>
  </si>
  <si>
    <r>
      <rPr>
        <sz val="10"/>
        <rFont val="宋体"/>
        <family val="3"/>
        <charset val="134"/>
      </rPr>
      <t>阅读室、科探室、美术室、</t>
    </r>
  </si>
  <si>
    <r>
      <rPr>
        <sz val="10"/>
        <rFont val="宋体"/>
        <family val="3"/>
        <charset val="134"/>
      </rPr>
      <t>幼儿图书</t>
    </r>
    <phoneticPr fontId="2" type="noConversion"/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</si>
  <si>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*16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</si>
  <si>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r>
      <rPr>
        <sz val="10"/>
        <rFont val="宋体"/>
        <family val="3"/>
        <charset val="134"/>
      </rPr>
      <t>幼儿专用活动室空调</t>
    </r>
    <phoneticPr fontId="2" type="noConversion"/>
  </si>
  <si>
    <r>
      <rPr>
        <b/>
        <sz val="10"/>
        <rFont val="宋体"/>
        <family val="3"/>
        <charset val="134"/>
      </rPr>
      <t>三</t>
    </r>
    <phoneticPr fontId="2" type="noConversion"/>
  </si>
  <si>
    <r>
      <rPr>
        <b/>
        <sz val="10"/>
        <rFont val="宋体"/>
        <family val="3"/>
        <charset val="134"/>
      </rPr>
      <t>办公及辅助用房</t>
    </r>
    <phoneticPr fontId="2" type="noConversion"/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</si>
  <si>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</si>
  <si>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</si>
  <si>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t>办公桌椅</t>
    <phoneticPr fontId="2" type="noConversion"/>
  </si>
  <si>
    <t>办公橱</t>
    <phoneticPr fontId="2" type="noConversion"/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</si>
  <si>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</si>
  <si>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  <phoneticPr fontId="2" type="noConversion"/>
  </si>
  <si>
    <t>计算机</t>
    <phoneticPr fontId="2" type="noConversion"/>
  </si>
  <si>
    <r>
      <rPr>
        <sz val="10"/>
        <rFont val="宋体"/>
        <family val="3"/>
        <charset val="134"/>
      </rPr>
      <t>台式或便携式计算机</t>
    </r>
    <phoneticPr fontId="2" type="noConversion"/>
  </si>
  <si>
    <r>
      <rPr>
        <sz val="10"/>
        <rFont val="宋体"/>
        <family val="3"/>
        <charset val="134"/>
      </rPr>
      <t>多功能一体机</t>
    </r>
    <phoneticPr fontId="2" type="noConversion"/>
  </si>
  <si>
    <r>
      <rPr>
        <sz val="10"/>
        <rFont val="宋体"/>
        <family val="3"/>
        <charset val="134"/>
      </rPr>
      <t>空调</t>
    </r>
    <phoneticPr fontId="2" type="noConversion"/>
  </si>
  <si>
    <r>
      <t>2</t>
    </r>
    <r>
      <rPr>
        <sz val="10"/>
        <rFont val="宋体"/>
        <family val="3"/>
        <charset val="134"/>
      </rPr>
      <t>匹</t>
    </r>
    <phoneticPr fontId="1" type="noConversion"/>
  </si>
  <si>
    <t>教师办公室</t>
    <phoneticPr fontId="2" type="noConversion"/>
  </si>
  <si>
    <r>
      <t>A4</t>
    </r>
    <r>
      <rPr>
        <sz val="10"/>
        <rFont val="宋体"/>
        <family val="3"/>
        <charset val="134"/>
      </rPr>
      <t>激光打印机</t>
    </r>
    <phoneticPr fontId="2" type="noConversion"/>
  </si>
  <si>
    <r>
      <rPr>
        <sz val="10"/>
        <rFont val="宋体"/>
        <family val="3"/>
        <charset val="134"/>
      </rPr>
      <t>单色</t>
    </r>
    <phoneticPr fontId="2" type="noConversion"/>
  </si>
  <si>
    <r>
      <t>A3</t>
    </r>
    <r>
      <rPr>
        <sz val="10"/>
        <rFont val="宋体"/>
        <family val="3"/>
        <charset val="134"/>
      </rPr>
      <t>激光打印机</t>
    </r>
    <phoneticPr fontId="2" type="noConversion"/>
  </si>
  <si>
    <r>
      <rPr>
        <sz val="10"/>
        <rFont val="宋体"/>
        <family val="3"/>
        <charset val="134"/>
      </rPr>
      <t>彩色</t>
    </r>
    <phoneticPr fontId="2" type="noConversion"/>
  </si>
  <si>
    <r>
      <t>2</t>
    </r>
    <r>
      <rPr>
        <sz val="10"/>
        <rFont val="宋体"/>
        <family val="3"/>
        <charset val="134"/>
      </rPr>
      <t>匹，每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  <phoneticPr fontId="2" type="noConversion"/>
  </si>
  <si>
    <r>
      <rPr>
        <b/>
        <sz val="10"/>
        <rFont val="宋体"/>
        <family val="3"/>
        <charset val="134"/>
      </rPr>
      <t>财务室</t>
    </r>
    <phoneticPr fontId="2" type="noConversion"/>
  </si>
  <si>
    <r>
      <rPr>
        <sz val="10"/>
        <rFont val="宋体"/>
        <family val="3"/>
        <charset val="134"/>
      </rPr>
      <t>财务专用</t>
    </r>
    <phoneticPr fontId="2" type="noConversion"/>
  </si>
  <si>
    <r>
      <rPr>
        <sz val="10"/>
        <rFont val="宋体"/>
        <family val="3"/>
        <charset val="134"/>
      </rPr>
      <t>财务票据拍摄仪</t>
    </r>
  </si>
  <si>
    <r>
      <rPr>
        <sz val="10"/>
        <rFont val="宋体"/>
        <family val="3"/>
        <charset val="134"/>
      </rPr>
      <t>打印机</t>
    </r>
    <phoneticPr fontId="2" type="noConversion"/>
  </si>
  <si>
    <r>
      <rPr>
        <b/>
        <sz val="10"/>
        <rFont val="宋体"/>
        <family val="3"/>
        <charset val="134"/>
      </rPr>
      <t>档案室</t>
    </r>
    <phoneticPr fontId="2" type="noConversion"/>
  </si>
  <si>
    <t>台式计算机</t>
    <phoneticPr fontId="2" type="noConversion"/>
  </si>
  <si>
    <r>
      <rPr>
        <sz val="10"/>
        <rFont val="宋体"/>
        <family val="3"/>
        <charset val="134"/>
      </rPr>
      <t>台式一体机</t>
    </r>
    <phoneticPr fontId="2" type="noConversion"/>
  </si>
  <si>
    <r>
      <rPr>
        <sz val="10"/>
        <rFont val="宋体"/>
        <family val="3"/>
        <charset val="134"/>
      </rPr>
      <t>档案柜</t>
    </r>
    <phoneticPr fontId="2" type="noConversion"/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</si>
  <si>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</si>
  <si>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  <phoneticPr fontId="2" type="noConversion"/>
  </si>
  <si>
    <r>
      <rPr>
        <sz val="10"/>
        <rFont val="宋体"/>
        <family val="3"/>
        <charset val="134"/>
      </rPr>
      <t>碎纸机</t>
    </r>
    <phoneticPr fontId="2" type="noConversion"/>
  </si>
  <si>
    <r>
      <rPr>
        <sz val="10"/>
        <rFont val="宋体"/>
        <family val="3"/>
        <charset val="134"/>
      </rPr>
      <t>档案装订工具</t>
    </r>
    <phoneticPr fontId="2" type="noConversion"/>
  </si>
  <si>
    <r>
      <rPr>
        <sz val="10"/>
        <rFont val="宋体"/>
        <family val="3"/>
        <charset val="134"/>
      </rPr>
      <t>含切纸刀，装订机等</t>
    </r>
    <phoneticPr fontId="2" type="noConversion"/>
  </si>
  <si>
    <t>保教、总务办公室及辅助用房</t>
    <phoneticPr fontId="2" type="noConversion"/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</si>
  <si>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</si>
  <si>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速印一体机</t>
    </r>
    <phoneticPr fontId="2" type="noConversion"/>
  </si>
  <si>
    <r>
      <rPr>
        <sz val="10"/>
        <rFont val="宋体"/>
        <family val="3"/>
        <charset val="134"/>
      </rPr>
      <t>数码照相机</t>
    </r>
    <phoneticPr fontId="2" type="noConversion"/>
  </si>
  <si>
    <r>
      <rPr>
        <sz val="10"/>
        <rFont val="宋体"/>
        <family val="3"/>
        <charset val="134"/>
      </rPr>
      <t>单反含镜头</t>
    </r>
    <phoneticPr fontId="2" type="noConversion"/>
  </si>
  <si>
    <r>
      <rPr>
        <sz val="10"/>
        <rFont val="宋体"/>
        <family val="3"/>
        <charset val="134"/>
      </rPr>
      <t>高清摄像机</t>
    </r>
    <phoneticPr fontId="2" type="noConversion"/>
  </si>
  <si>
    <t>会议室</t>
    <phoneticPr fontId="2" type="noConversion"/>
  </si>
  <si>
    <r>
      <rPr>
        <sz val="10"/>
        <rFont val="宋体"/>
        <family val="3"/>
        <charset val="134"/>
      </rPr>
      <t>会议桌</t>
    </r>
  </si>
  <si>
    <r>
      <rPr>
        <sz val="10"/>
        <rFont val="宋体"/>
        <family val="3"/>
        <charset val="134"/>
      </rPr>
      <t>会议椅</t>
    </r>
    <phoneticPr fontId="2" type="noConversion"/>
  </si>
  <si>
    <r>
      <t>70</t>
    </r>
    <r>
      <rPr>
        <sz val="10"/>
        <rFont val="宋体"/>
        <family val="3"/>
        <charset val="134"/>
      </rPr>
      <t>寸交互式智能一体机</t>
    </r>
    <phoneticPr fontId="2" type="noConversion"/>
  </si>
  <si>
    <r>
      <rPr>
        <sz val="10"/>
        <rFont val="宋体"/>
        <family val="3"/>
        <charset val="134"/>
      </rPr>
      <t>含电脑、移动支架等</t>
    </r>
    <phoneticPr fontId="2" type="noConversion"/>
  </si>
  <si>
    <r>
      <t>3</t>
    </r>
    <r>
      <rPr>
        <sz val="10"/>
        <rFont val="宋体"/>
        <family val="3"/>
        <charset val="134"/>
      </rPr>
      <t>匹</t>
    </r>
  </si>
  <si>
    <r>
      <rPr>
        <b/>
        <sz val="10"/>
        <rFont val="宋体"/>
        <family val="3"/>
        <charset val="134"/>
      </rPr>
      <t>图书资料兼教研室</t>
    </r>
    <phoneticPr fontId="2" type="noConversion"/>
  </si>
  <si>
    <r>
      <rPr>
        <sz val="10"/>
        <rFont val="宋体"/>
        <family val="3"/>
        <charset val="134"/>
      </rPr>
      <t>阅览桌椅</t>
    </r>
    <phoneticPr fontId="2" type="noConversion"/>
  </si>
  <si>
    <r>
      <rPr>
        <sz val="10"/>
        <rFont val="宋体"/>
        <family val="3"/>
        <charset val="134"/>
      </rPr>
      <t>一桌四椅</t>
    </r>
    <phoneticPr fontId="2" type="noConversion"/>
  </si>
  <si>
    <t>书橱</t>
    <phoneticPr fontId="2" type="noConversion"/>
  </si>
  <si>
    <r>
      <rPr>
        <sz val="10"/>
        <rFont val="宋体"/>
        <family val="3"/>
        <charset val="134"/>
      </rPr>
      <t>个</t>
    </r>
    <phoneticPr fontId="2" type="noConversion"/>
  </si>
  <si>
    <r>
      <rPr>
        <sz val="10"/>
        <rFont val="宋体"/>
        <family val="3"/>
        <charset val="134"/>
      </rPr>
      <t>教学图书及报刊</t>
    </r>
    <phoneticPr fontId="2" type="noConversion"/>
  </si>
  <si>
    <t>空调</t>
    <phoneticPr fontId="2" type="noConversion"/>
  </si>
  <si>
    <r>
      <t>3</t>
    </r>
    <r>
      <rPr>
        <sz val="10"/>
        <rFont val="宋体"/>
        <family val="3"/>
        <charset val="134"/>
      </rPr>
      <t>匹</t>
    </r>
    <phoneticPr fontId="2" type="noConversion"/>
  </si>
  <si>
    <t>D</t>
    <phoneticPr fontId="2" type="noConversion"/>
  </si>
  <si>
    <r>
      <rPr>
        <b/>
        <sz val="10"/>
        <rFont val="宋体"/>
        <family val="3"/>
        <charset val="134"/>
      </rPr>
      <t>玩教具制作兼陈列室</t>
    </r>
    <phoneticPr fontId="2" type="noConversion"/>
  </si>
  <si>
    <r>
      <rPr>
        <sz val="10"/>
        <rFont val="宋体"/>
        <family val="3"/>
        <charset val="134"/>
      </rPr>
      <t>陈列橱</t>
    </r>
  </si>
  <si>
    <t>7500*550*2700</t>
  </si>
  <si>
    <t>E</t>
    <phoneticPr fontId="2" type="noConversion"/>
  </si>
  <si>
    <r>
      <rPr>
        <b/>
        <sz val="10"/>
        <rFont val="宋体"/>
        <family val="3"/>
        <charset val="134"/>
      </rPr>
      <t>总务仓库</t>
    </r>
  </si>
  <si>
    <r>
      <rPr>
        <sz val="10"/>
        <rFont val="宋体"/>
        <family val="3"/>
        <charset val="134"/>
      </rPr>
      <t>货架</t>
    </r>
    <phoneticPr fontId="2" type="noConversion"/>
  </si>
  <si>
    <r>
      <rPr>
        <sz val="10"/>
        <rFont val="宋体"/>
        <family val="3"/>
        <charset val="134"/>
      </rPr>
      <t>钢制</t>
    </r>
    <phoneticPr fontId="2" type="noConversion"/>
  </si>
  <si>
    <r>
      <rPr>
        <sz val="10"/>
        <rFont val="宋体"/>
        <family val="3"/>
        <charset val="134"/>
      </rPr>
      <t>器材橱</t>
    </r>
    <phoneticPr fontId="2" type="noConversion"/>
  </si>
  <si>
    <t>F</t>
    <phoneticPr fontId="2" type="noConversion"/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</si>
  <si>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</si>
  <si>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  <phoneticPr fontId="2" type="noConversion"/>
  </si>
  <si>
    <r>
      <rPr>
        <sz val="10"/>
        <rFont val="宋体"/>
        <family val="3"/>
        <charset val="134"/>
      </rPr>
      <t>电脑版</t>
    </r>
    <phoneticPr fontId="2" type="noConversion"/>
  </si>
  <si>
    <r>
      <rPr>
        <sz val="10"/>
        <rFont val="宋体"/>
        <family val="3"/>
        <charset val="134"/>
      </rPr>
      <t>热像式筛检仪</t>
    </r>
    <phoneticPr fontId="2" type="noConversion"/>
  </si>
  <si>
    <t>G</t>
    <phoneticPr fontId="2" type="noConversion"/>
  </si>
  <si>
    <r>
      <rPr>
        <b/>
        <sz val="10"/>
        <rFont val="宋体"/>
        <family val="3"/>
        <charset val="134"/>
      </rPr>
      <t>保健室及观察室</t>
    </r>
    <phoneticPr fontId="2" type="noConversion"/>
  </si>
  <si>
    <r>
      <rPr>
        <sz val="10"/>
        <rFont val="宋体"/>
        <family val="3"/>
        <charset val="134"/>
      </rPr>
      <t>保健资料柜</t>
    </r>
  </si>
  <si>
    <r>
      <rPr>
        <sz val="10"/>
        <rFont val="宋体"/>
        <family val="3"/>
        <charset val="134"/>
      </rPr>
      <t>更衣橱</t>
    </r>
    <phoneticPr fontId="2" type="noConversion"/>
  </si>
  <si>
    <r>
      <rPr>
        <sz val="10"/>
        <rFont val="宋体"/>
        <family val="3"/>
        <charset val="134"/>
      </rPr>
      <t>木质</t>
    </r>
    <phoneticPr fontId="2" type="noConversion"/>
  </si>
  <si>
    <r>
      <rPr>
        <sz val="10"/>
        <rFont val="宋体"/>
        <family val="3"/>
        <charset val="134"/>
      </rPr>
      <t>常用医疗器械</t>
    </r>
  </si>
  <si>
    <t>H</t>
    <phoneticPr fontId="2" type="noConversion"/>
  </si>
  <si>
    <r>
      <rPr>
        <b/>
        <sz val="10"/>
        <rFont val="宋体"/>
        <family val="3"/>
        <charset val="134"/>
      </rPr>
      <t>网络控制室</t>
    </r>
  </si>
  <si>
    <t>J</t>
    <phoneticPr fontId="2" type="noConversion"/>
  </si>
  <si>
    <r>
      <rPr>
        <b/>
        <sz val="10"/>
        <rFont val="宋体"/>
        <family val="3"/>
        <charset val="134"/>
      </rPr>
      <t>活动器械储藏室</t>
    </r>
  </si>
  <si>
    <r>
      <rPr>
        <sz val="10"/>
        <rFont val="宋体"/>
        <family val="3"/>
        <charset val="134"/>
      </rPr>
      <t>货架</t>
    </r>
  </si>
  <si>
    <t>K</t>
    <phoneticPr fontId="2" type="noConversion"/>
  </si>
  <si>
    <r>
      <rPr>
        <b/>
        <sz val="10"/>
        <rFont val="宋体"/>
        <family val="3"/>
        <charset val="134"/>
      </rPr>
      <t>保育员休息室</t>
    </r>
  </si>
  <si>
    <r>
      <rPr>
        <sz val="10"/>
        <rFont val="宋体"/>
        <family val="3"/>
        <charset val="134"/>
      </rPr>
      <t>更衣橱</t>
    </r>
  </si>
  <si>
    <t>L</t>
    <phoneticPr fontId="2" type="noConversion"/>
  </si>
  <si>
    <r>
      <rPr>
        <b/>
        <sz val="10"/>
        <rFont val="宋体"/>
        <family val="3"/>
        <charset val="134"/>
      </rPr>
      <t>门卫值班室</t>
    </r>
    <phoneticPr fontId="2" type="noConversion"/>
  </si>
  <si>
    <r>
      <rPr>
        <sz val="10"/>
        <rFont val="宋体"/>
        <family val="3"/>
        <charset val="134"/>
      </rPr>
      <t>访客系统</t>
    </r>
    <phoneticPr fontId="2" type="noConversion"/>
  </si>
  <si>
    <r>
      <rPr>
        <b/>
        <sz val="10"/>
        <rFont val="宋体"/>
        <family val="3"/>
        <charset val="134"/>
      </rPr>
      <t>四</t>
    </r>
    <phoneticPr fontId="2" type="noConversion"/>
  </si>
  <si>
    <r>
      <rPr>
        <b/>
        <sz val="10"/>
        <rFont val="宋体"/>
        <family val="3"/>
        <charset val="134"/>
      </rPr>
      <t>生活用房</t>
    </r>
    <phoneticPr fontId="2" type="noConversion"/>
  </si>
  <si>
    <r>
      <rPr>
        <sz val="10"/>
        <rFont val="宋体"/>
        <family val="3"/>
        <charset val="134"/>
      </rPr>
      <t>包括通风系统、烘焙设备等</t>
    </r>
    <phoneticPr fontId="2" type="noConversion"/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</si>
  <si>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</si>
  <si>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教师餐桌椅</t>
    </r>
    <phoneticPr fontId="2" type="noConversion"/>
  </si>
  <si>
    <r>
      <rPr>
        <sz val="10"/>
        <rFont val="宋体"/>
        <family val="3"/>
        <charset val="134"/>
      </rPr>
      <t>空调</t>
    </r>
  </si>
  <si>
    <r>
      <rPr>
        <sz val="10"/>
        <rFont val="宋体"/>
        <family val="3"/>
        <charset val="134"/>
      </rPr>
      <t>台</t>
    </r>
  </si>
  <si>
    <r>
      <t>3</t>
    </r>
    <r>
      <rPr>
        <sz val="10"/>
        <rFont val="宋体"/>
        <family val="3"/>
        <charset val="134"/>
      </rPr>
      <t>匹</t>
    </r>
    <phoneticPr fontId="1" type="noConversion"/>
  </si>
  <si>
    <t>备餐间</t>
    <phoneticPr fontId="1" type="noConversion"/>
  </si>
  <si>
    <r>
      <rPr>
        <sz val="10"/>
        <rFont val="宋体"/>
        <family val="3"/>
        <charset val="134"/>
      </rPr>
      <t>油烟净化设备</t>
    </r>
    <phoneticPr fontId="2" type="noConversion"/>
  </si>
  <si>
    <r>
      <rPr>
        <sz val="10"/>
        <rFont val="宋体"/>
        <family val="3"/>
        <charset val="134"/>
      </rPr>
      <t>立表费</t>
    </r>
    <phoneticPr fontId="2" type="noConversion"/>
  </si>
  <si>
    <r>
      <rPr>
        <sz val="10"/>
        <rFont val="宋体"/>
        <family val="3"/>
        <charset val="134"/>
      </rPr>
      <t>煤气排管费</t>
    </r>
    <phoneticPr fontId="2" type="noConversion"/>
  </si>
  <si>
    <r>
      <rPr>
        <b/>
        <sz val="10"/>
        <rFont val="宋体"/>
        <family val="3"/>
        <charset val="134"/>
      </rPr>
      <t>五</t>
    </r>
    <phoneticPr fontId="2" type="noConversion"/>
  </si>
  <si>
    <r>
      <rPr>
        <b/>
        <sz val="10"/>
        <rFont val="宋体"/>
        <family val="3"/>
        <charset val="134"/>
      </rPr>
      <t>基础弱电及其它设备</t>
    </r>
    <phoneticPr fontId="2" type="noConversion"/>
  </si>
  <si>
    <t>教育城域网接入</t>
    <phoneticPr fontId="2" type="noConversion"/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</si>
  <si>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</si>
  <si>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教师饮水设备</t>
    </r>
    <phoneticPr fontId="2" type="noConversion"/>
  </si>
  <si>
    <r>
      <rPr>
        <sz val="10"/>
        <rFont val="宋体"/>
        <family val="3"/>
        <charset val="134"/>
      </rPr>
      <t>冷热式、行政及教师用</t>
    </r>
    <phoneticPr fontId="2" type="noConversion"/>
  </si>
  <si>
    <r>
      <rPr>
        <sz val="10"/>
        <rFont val="宋体"/>
        <family val="3"/>
        <charset val="134"/>
      </rPr>
      <t>窗帘</t>
    </r>
    <phoneticPr fontId="2" type="noConversion"/>
  </si>
  <si>
    <r>
      <rPr>
        <sz val="10"/>
        <rFont val="宋体"/>
        <family val="3"/>
        <charset val="134"/>
      </rPr>
      <t>防火、环保。</t>
    </r>
    <phoneticPr fontId="2" type="noConversion"/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</si>
  <si>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</si>
  <si>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</si>
  <si>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  <phoneticPr fontId="2" type="noConversion"/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</si>
  <si>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</si>
  <si>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t>三次分配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</si>
</sst>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#,###,###,###"/>
    <numFmt numFmtId="185" formatCode="[$-409]d/mmm/yy;@"/>
  </numFmts>
  <fonts count="9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1"/>
      <color theme="1"/>
      <name val="方正小标宋简体"/>
      <family val="4"/>
      <charset val="134"/>
    </font>
    <font>
      <sz val="16"/>
      <name val="方正小标宋简体"/>
      <family val="4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33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79" fillId="0" borderId="0"/>
    <xf numFmtId="0" fontId="3" fillId="0" borderId="0"/>
    <xf numFmtId="0" fontId="79" fillId="0" borderId="0"/>
    <xf numFmtId="0" fontId="79" fillId="0" borderId="0"/>
    <xf numFmtId="0" fontId="3" fillId="0" borderId="0"/>
  </cellStyleXfs>
  <cellXfs count="376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5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left" vertical="center" wrapText="1"/>
    </xf>
    <xf numFmtId="179" fontId="23" fillId="4" borderId="27" xfId="0" applyNumberFormat="1" applyFont="1" applyFill="1" applyBorder="1" applyAlignment="1">
      <alignment horizontal="right" vertical="center" wrapText="1"/>
    </xf>
    <xf numFmtId="0" fontId="23" fillId="0" borderId="27" xfId="0" applyNumberFormat="1" applyFont="1" applyFill="1" applyBorder="1" applyAlignment="1">
      <alignment horizontal="left" vertical="center" wrapText="1"/>
    </xf>
    <xf numFmtId="0" fontId="23" fillId="0" borderId="28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vertical="center"/>
    </xf>
    <xf numFmtId="0" fontId="85" fillId="0" borderId="27" xfId="0" applyNumberFormat="1" applyFont="1" applyFill="1" applyBorder="1" applyAlignment="1">
      <alignment horizontal="center" vertical="center"/>
    </xf>
    <xf numFmtId="0" fontId="86" fillId="0" borderId="27" xfId="0" applyNumberFormat="1" applyFont="1" applyFill="1" applyBorder="1" applyAlignment="1">
      <alignment horizontal="center" vertical="center" wrapText="1"/>
    </xf>
    <xf numFmtId="0" fontId="86" fillId="0" borderId="27" xfId="0" applyNumberFormat="1" applyFont="1" applyFill="1" applyBorder="1" applyAlignment="1">
      <alignment horizontal="center" vertical="center" wrapText="1" shrinkToFit="1"/>
    </xf>
    <xf numFmtId="0" fontId="85" fillId="0" borderId="27" xfId="0" applyNumberFormat="1" applyFont="1" applyFill="1" applyBorder="1" applyAlignment="1">
      <alignment horizontal="center" vertical="center" wrapText="1" shrinkToFit="1"/>
    </xf>
    <xf numFmtId="179" fontId="85" fillId="0" borderId="27" xfId="0" applyNumberFormat="1" applyFont="1" applyFill="1" applyBorder="1" applyAlignment="1">
      <alignment horizontal="center" vertical="center" wrapText="1" shrinkToFit="1"/>
    </xf>
    <xf numFmtId="0" fontId="86" fillId="0" borderId="0" xfId="0" applyNumberFormat="1" applyFont="1" applyFill="1" applyBorder="1" applyAlignment="1">
      <alignment horizontal="center" vertical="center"/>
    </xf>
    <xf numFmtId="0" fontId="23" fillId="0" borderId="27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left" vertical="center" wrapText="1"/>
    </xf>
    <xf numFmtId="0" fontId="23" fillId="0" borderId="27" xfId="0" applyNumberFormat="1" applyFont="1" applyFill="1" applyBorder="1" applyAlignment="1">
      <alignment horizontal="center" vertical="center" wrapText="1"/>
    </xf>
    <xf numFmtId="179" fontId="23" fillId="0" borderId="27" xfId="0" applyNumberFormat="1" applyFont="1" applyFill="1" applyBorder="1" applyAlignment="1">
      <alignment horizontal="right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90" fillId="4" borderId="27" xfId="0" applyNumberFormat="1" applyFont="1" applyFill="1" applyBorder="1" applyAlignment="1">
      <alignment horizontal="left" vertical="center" wrapText="1"/>
    </xf>
    <xf numFmtId="0" fontId="4" fillId="4" borderId="27" xfId="0" applyNumberFormat="1" applyFont="1" applyFill="1" applyBorder="1" applyAlignment="1">
      <alignment horizontal="left" vertical="center" wrapText="1"/>
    </xf>
    <xf numFmtId="0" fontId="90" fillId="4" borderId="27" xfId="0" applyNumberFormat="1" applyFont="1" applyFill="1" applyBorder="1" applyAlignment="1">
      <alignment horizontal="center" vertical="center" wrapText="1"/>
    </xf>
    <xf numFmtId="179" fontId="90" fillId="4" borderId="27" xfId="0" applyNumberFormat="1" applyFont="1" applyFill="1" applyBorder="1" applyAlignment="1">
      <alignment horizontal="right" vertical="center" wrapText="1"/>
    </xf>
    <xf numFmtId="185" fontId="23" fillId="4" borderId="27" xfId="0" applyNumberFormat="1" applyFont="1" applyFill="1" applyBorder="1" applyAlignment="1">
      <alignment horizontal="left" vertical="center" wrapText="1"/>
    </xf>
    <xf numFmtId="0" fontId="23" fillId="4" borderId="0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23" fillId="0" borderId="29" xfId="0" applyNumberFormat="1" applyFont="1" applyFill="1" applyBorder="1" applyAlignment="1">
      <alignment horizontal="left" vertical="center"/>
    </xf>
    <xf numFmtId="0" fontId="23" fillId="0" borderId="29" xfId="0" applyNumberFormat="1" applyFont="1" applyFill="1" applyBorder="1" applyAlignment="1">
      <alignment horizontal="left" vertical="center" wrapText="1"/>
    </xf>
    <xf numFmtId="0" fontId="4" fillId="0" borderId="29" xfId="0" applyNumberFormat="1" applyFont="1" applyFill="1" applyBorder="1" applyAlignment="1">
      <alignment horizontal="left" vertical="center" wrapText="1"/>
    </xf>
    <xf numFmtId="184" fontId="23" fillId="0" borderId="29" xfId="0" applyNumberFormat="1" applyFont="1" applyFill="1" applyBorder="1" applyAlignment="1">
      <alignment horizontal="center" vertical="center"/>
    </xf>
    <xf numFmtId="179" fontId="23" fillId="0" borderId="29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vertical="center" wrapText="1"/>
    </xf>
    <xf numFmtId="0" fontId="23" fillId="0" borderId="28" xfId="0" applyNumberFormat="1" applyFont="1" applyFill="1" applyBorder="1" applyAlignment="1">
      <alignment horizontal="left" vertical="center"/>
    </xf>
    <xf numFmtId="0" fontId="4" fillId="0" borderId="28" xfId="0" applyNumberFormat="1" applyFont="1" applyFill="1" applyBorder="1" applyAlignment="1">
      <alignment horizontal="left" vertical="center" wrapText="1"/>
    </xf>
    <xf numFmtId="184" fontId="23" fillId="0" borderId="28" xfId="0" applyNumberFormat="1" applyFont="1" applyFill="1" applyBorder="1" applyAlignment="1">
      <alignment horizontal="center" vertical="center"/>
    </xf>
    <xf numFmtId="179" fontId="23" fillId="0" borderId="28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23" fillId="0" borderId="27" xfId="0" applyNumberFormat="1" applyFont="1" applyFill="1" applyBorder="1" applyAlignment="1">
      <alignment horizontal="left" vertical="center"/>
    </xf>
    <xf numFmtId="0" fontId="4" fillId="0" borderId="31" xfId="0" applyNumberFormat="1" applyFont="1" applyFill="1" applyBorder="1" applyAlignment="1">
      <alignment horizontal="left" vertical="center"/>
    </xf>
    <xf numFmtId="0" fontId="4" fillId="0" borderId="31" xfId="0" applyNumberFormat="1" applyFont="1" applyFill="1" applyBorder="1" applyAlignment="1">
      <alignment horizontal="left" vertical="center" wrapText="1"/>
    </xf>
    <xf numFmtId="184" fontId="23" fillId="0" borderId="27" xfId="0" applyNumberFormat="1" applyFont="1" applyFill="1" applyBorder="1" applyAlignment="1">
      <alignment horizontal="center" vertical="center"/>
    </xf>
    <xf numFmtId="179" fontId="23" fillId="0" borderId="27" xfId="0" applyNumberFormat="1" applyFont="1" applyFill="1" applyBorder="1" applyAlignment="1">
      <alignment horizontal="right" vertical="center"/>
    </xf>
    <xf numFmtId="0" fontId="23" fillId="0" borderId="27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27" xfId="0" applyNumberFormat="1" applyFont="1" applyFill="1" applyBorder="1" applyAlignment="1">
      <alignment horizontal="left" vertical="center"/>
    </xf>
    <xf numFmtId="0" fontId="86" fillId="0" borderId="27" xfId="0" applyNumberFormat="1" applyFont="1" applyFill="1" applyBorder="1" applyAlignment="1">
      <alignment vertical="center"/>
    </xf>
    <xf numFmtId="0" fontId="85" fillId="0" borderId="27" xfId="0" applyNumberFormat="1" applyFont="1" applyFill="1" applyBorder="1" applyAlignment="1">
      <alignment horizontal="center" vertical="center" wrapText="1"/>
    </xf>
    <xf numFmtId="0" fontId="86" fillId="0" borderId="27" xfId="0" applyNumberFormat="1" applyFont="1" applyFill="1" applyBorder="1" applyAlignment="1">
      <alignment horizontal="left" vertical="center" wrapText="1"/>
    </xf>
    <xf numFmtId="179" fontId="86" fillId="0" borderId="27" xfId="0" applyNumberFormat="1" applyFont="1" applyFill="1" applyBorder="1" applyAlignment="1">
      <alignment horizontal="right" vertical="center" wrapText="1"/>
    </xf>
    <xf numFmtId="0" fontId="86" fillId="0" borderId="0" xfId="0" applyNumberFormat="1" applyFont="1" applyFill="1" applyBorder="1" applyAlignment="1">
      <alignment vertical="center"/>
    </xf>
    <xf numFmtId="179" fontId="23" fillId="0" borderId="0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35" fillId="0" borderId="27" xfId="0" applyNumberFormat="1" applyFont="1" applyFill="1" applyBorder="1" applyAlignment="1">
      <alignment horizontal="center" vertical="center" wrapText="1"/>
    </xf>
    <xf numFmtId="0" fontId="35" fillId="4" borderId="27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7" xfId="9328" applyNumberFormat="1" applyFont="1" applyFill="1" applyBorder="1" applyAlignment="1">
      <alignment horizontal="center" vertical="center" wrapText="1"/>
    </xf>
    <xf numFmtId="0" fontId="2" fillId="0" borderId="27" xfId="16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35" fillId="0" borderId="27" xfId="16" applyNumberFormat="1" applyFont="1" applyFill="1" applyBorder="1" applyAlignment="1">
      <alignment horizontal="center" vertical="center" wrapText="1"/>
    </xf>
    <xf numFmtId="0" fontId="2" fillId="4" borderId="27" xfId="16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wrapText="1"/>
    </xf>
    <xf numFmtId="0" fontId="35" fillId="4" borderId="27" xfId="16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Alignment="1">
      <alignment horizontal="center" vertical="center"/>
    </xf>
    <xf numFmtId="0" fontId="2" fillId="4" borderId="27" xfId="9328" applyNumberFormat="1" applyFont="1" applyFill="1" applyBorder="1" applyAlignment="1">
      <alignment horizontal="center" vertical="center" wrapText="1"/>
    </xf>
    <xf numFmtId="0" fontId="93" fillId="4" borderId="27" xfId="0" applyNumberFormat="1" applyFont="1" applyFill="1" applyBorder="1" applyAlignment="1">
      <alignment horizontal="center" vertical="center" wrapText="1"/>
    </xf>
    <xf numFmtId="0" fontId="86" fillId="0" borderId="30" xfId="0" applyNumberFormat="1" applyFont="1" applyFill="1" applyBorder="1" applyAlignment="1">
      <alignment horizontal="center" vertical="center" wrapText="1"/>
    </xf>
    <xf numFmtId="177" fontId="86" fillId="0" borderId="30" xfId="0" applyNumberFormat="1" applyFont="1" applyFill="1" applyBorder="1" applyAlignment="1">
      <alignment horizontal="center" vertical="center" wrapText="1"/>
    </xf>
    <xf numFmtId="0" fontId="86" fillId="0" borderId="30" xfId="9329" applyFont="1" applyFill="1" applyBorder="1" applyAlignment="1">
      <alignment horizontal="center" vertical="center" wrapText="1"/>
    </xf>
    <xf numFmtId="177" fontId="86" fillId="0" borderId="30" xfId="9329" applyNumberFormat="1" applyFont="1" applyFill="1" applyBorder="1" applyAlignment="1">
      <alignment horizontal="center" vertical="center" wrapText="1"/>
    </xf>
    <xf numFmtId="0" fontId="86" fillId="0" borderId="27" xfId="9329" applyFont="1" applyFill="1" applyBorder="1" applyAlignment="1">
      <alignment horizontal="center" vertical="center"/>
    </xf>
    <xf numFmtId="0" fontId="86" fillId="0" borderId="27" xfId="9329" applyFont="1" applyFill="1" applyBorder="1" applyAlignment="1">
      <alignment horizontal="left" vertical="center" wrapText="1"/>
    </xf>
    <xf numFmtId="177" fontId="86" fillId="0" borderId="27" xfId="0" applyNumberFormat="1" applyFont="1" applyFill="1" applyBorder="1" applyAlignment="1">
      <alignment horizontal="right" vertical="center" wrapText="1"/>
    </xf>
    <xf numFmtId="177" fontId="86" fillId="0" borderId="30" xfId="9329" applyNumberFormat="1" applyFont="1" applyFill="1" applyBorder="1" applyAlignment="1">
      <alignment horizontal="right" vertical="center" wrapText="1"/>
    </xf>
    <xf numFmtId="0" fontId="86" fillId="0" borderId="33" xfId="9329" applyFont="1" applyFill="1" applyBorder="1" applyAlignment="1">
      <alignment horizontal="center" vertical="center" wrapText="1"/>
    </xf>
    <xf numFmtId="0" fontId="23" fillId="0" borderId="27" xfId="9329" applyFont="1" applyFill="1" applyBorder="1" applyAlignment="1">
      <alignment horizontal="center" vertical="center"/>
    </xf>
    <xf numFmtId="0" fontId="23" fillId="0" borderId="27" xfId="9329" applyFont="1" applyFill="1" applyBorder="1" applyAlignment="1">
      <alignment horizontal="left" vertical="center" wrapText="1"/>
    </xf>
    <xf numFmtId="177" fontId="86" fillId="0" borderId="27" xfId="9329" applyNumberFormat="1" applyFont="1" applyFill="1" applyBorder="1" applyAlignment="1">
      <alignment horizontal="right" vertical="center"/>
    </xf>
    <xf numFmtId="177" fontId="23" fillId="0" borderId="27" xfId="9329" applyNumberFormat="1" applyFont="1" applyFill="1" applyBorder="1" applyAlignment="1">
      <alignment horizontal="right" vertical="center"/>
    </xf>
    <xf numFmtId="0" fontId="24" fillId="0" borderId="27" xfId="9329" applyFont="1" applyFill="1" applyBorder="1" applyAlignment="1">
      <alignment horizontal="center" vertical="center"/>
    </xf>
    <xf numFmtId="0" fontId="23" fillId="0" borderId="27" xfId="9329" applyFont="1" applyFill="1" applyBorder="1" applyAlignment="1">
      <alignment horizontal="center" vertical="center" wrapText="1"/>
    </xf>
    <xf numFmtId="0" fontId="23" fillId="0" borderId="31" xfId="9329" applyFont="1" applyFill="1" applyBorder="1" applyAlignment="1">
      <alignment horizontal="center" vertical="center"/>
    </xf>
    <xf numFmtId="0" fontId="86" fillId="0" borderId="30" xfId="9329" applyFont="1" applyFill="1" applyBorder="1" applyAlignment="1">
      <alignment horizontal="left" vertical="center" wrapText="1"/>
    </xf>
    <xf numFmtId="0" fontId="23" fillId="0" borderId="32" xfId="9329" applyFont="1" applyFill="1" applyBorder="1" applyAlignment="1">
      <alignment horizontal="left" vertical="center" wrapText="1"/>
    </xf>
    <xf numFmtId="0" fontId="86" fillId="0" borderId="31" xfId="9329" applyFont="1" applyFill="1" applyBorder="1" applyAlignment="1">
      <alignment horizontal="center" vertical="center"/>
    </xf>
    <xf numFmtId="0" fontId="86" fillId="0" borderId="27" xfId="9329" applyFont="1" applyFill="1" applyBorder="1" applyAlignment="1">
      <alignment horizontal="justify" vertical="center" wrapText="1"/>
    </xf>
    <xf numFmtId="0" fontId="86" fillId="0" borderId="32" xfId="9329" applyFont="1" applyFill="1" applyBorder="1" applyAlignment="1">
      <alignment horizontal="left" vertical="center" wrapText="1"/>
    </xf>
    <xf numFmtId="0" fontId="86" fillId="0" borderId="27" xfId="9329" applyFont="1" applyFill="1" applyBorder="1" applyAlignment="1">
      <alignment horizontal="center" vertical="center" wrapText="1"/>
    </xf>
    <xf numFmtId="0" fontId="23" fillId="0" borderId="27" xfId="9329" applyFont="1" applyFill="1" applyBorder="1" applyAlignment="1">
      <alignment horizontal="justify" vertical="center" wrapText="1"/>
    </xf>
    <xf numFmtId="0" fontId="23" fillId="0" borderId="32" xfId="9329" applyFont="1" applyFill="1" applyBorder="1" applyAlignment="1">
      <alignment vertical="center" wrapText="1"/>
    </xf>
    <xf numFmtId="0" fontId="23" fillId="0" borderId="30" xfId="9329" applyFont="1" applyFill="1" applyBorder="1" applyAlignment="1">
      <alignment horizontal="left" vertical="center" wrapText="1"/>
    </xf>
    <xf numFmtId="182" fontId="23" fillId="0" borderId="27" xfId="0" applyNumberFormat="1" applyFont="1" applyFill="1" applyBorder="1" applyAlignment="1">
      <alignment vertical="center"/>
    </xf>
    <xf numFmtId="0" fontId="23" fillId="0" borderId="32" xfId="9329" applyFont="1" applyFill="1" applyBorder="1" applyAlignment="1">
      <alignment horizontal="center" vertical="center"/>
    </xf>
    <xf numFmtId="0" fontId="23" fillId="0" borderId="27" xfId="9329" applyFont="1" applyFill="1" applyBorder="1" applyAlignment="1">
      <alignment vertical="center" wrapText="1"/>
    </xf>
    <xf numFmtId="0" fontId="4" fillId="0" borderId="32" xfId="9329" applyFont="1" applyFill="1" applyBorder="1" applyAlignment="1">
      <alignment horizontal="left" vertical="center" wrapText="1"/>
    </xf>
    <xf numFmtId="0" fontId="86" fillId="0" borderId="32" xfId="9329" applyFont="1" applyFill="1" applyBorder="1" applyAlignment="1">
      <alignment horizontal="center" vertical="center"/>
    </xf>
    <xf numFmtId="177" fontId="86" fillId="0" borderId="30" xfId="9329" applyNumberFormat="1" applyFont="1" applyFill="1" applyBorder="1" applyAlignment="1">
      <alignment horizontal="right" vertical="center"/>
    </xf>
    <xf numFmtId="177" fontId="23" fillId="0" borderId="30" xfId="9329" applyNumberFormat="1" applyFont="1" applyFill="1" applyBorder="1" applyAlignment="1">
      <alignment horizontal="right" vertical="center"/>
    </xf>
    <xf numFmtId="0" fontId="86" fillId="0" borderId="30" xfId="9329" applyFont="1" applyFill="1" applyBorder="1" applyAlignment="1">
      <alignment horizontal="justify" vertical="center" wrapText="1"/>
    </xf>
    <xf numFmtId="0" fontId="23" fillId="0" borderId="34" xfId="9329" applyFont="1" applyFill="1" applyBorder="1" applyAlignment="1">
      <alignment horizontal="center" vertical="center"/>
    </xf>
    <xf numFmtId="0" fontId="23" fillId="0" borderId="30" xfId="9329" applyFont="1" applyFill="1" applyBorder="1" applyAlignment="1">
      <alignment horizontal="justify" vertical="center" wrapText="1"/>
    </xf>
    <xf numFmtId="0" fontId="23" fillId="0" borderId="30" xfId="9329" applyFont="1" applyFill="1" applyBorder="1" applyAlignment="1">
      <alignment horizontal="center" vertical="center"/>
    </xf>
    <xf numFmtId="0" fontId="23" fillId="0" borderId="35" xfId="9329" applyFont="1" applyFill="1" applyBorder="1" applyAlignment="1">
      <alignment horizontal="left" vertical="center" wrapText="1"/>
    </xf>
    <xf numFmtId="177" fontId="23" fillId="0" borderId="36" xfId="9329" applyNumberFormat="1" applyFont="1" applyFill="1" applyBorder="1" applyAlignment="1">
      <alignment horizontal="right" vertical="center"/>
    </xf>
    <xf numFmtId="0" fontId="23" fillId="0" borderId="36" xfId="9329" applyFont="1" applyFill="1" applyBorder="1" applyAlignment="1">
      <alignment horizontal="center" vertical="center"/>
    </xf>
    <xf numFmtId="177" fontId="23" fillId="0" borderId="1" xfId="9329" applyNumberFormat="1" applyFont="1" applyFill="1" applyBorder="1" applyAlignment="1">
      <alignment horizontal="right" vertical="center"/>
    </xf>
    <xf numFmtId="0" fontId="23" fillId="0" borderId="1" xfId="9329" applyFont="1" applyFill="1" applyBorder="1" applyAlignment="1">
      <alignment horizontal="center" vertical="center" wrapText="1"/>
    </xf>
    <xf numFmtId="0" fontId="23" fillId="0" borderId="1" xfId="9329" applyFont="1" applyFill="1" applyBorder="1" applyAlignment="1">
      <alignment horizontal="justify" vertical="center" wrapText="1"/>
    </xf>
    <xf numFmtId="0" fontId="23" fillId="0" borderId="1" xfId="9329" applyFont="1" applyFill="1" applyBorder="1" applyAlignment="1">
      <alignment horizontal="center" vertical="center"/>
    </xf>
    <xf numFmtId="0" fontId="23" fillId="0" borderId="37" xfId="9329" applyFont="1" applyFill="1" applyBorder="1" applyAlignment="1">
      <alignment horizontal="left" vertical="center" wrapText="1"/>
    </xf>
    <xf numFmtId="0" fontId="23" fillId="0" borderId="1" xfId="9329" applyFont="1" applyFill="1" applyBorder="1" applyAlignment="1">
      <alignment horizontal="left" vertical="center" wrapText="1"/>
    </xf>
    <xf numFmtId="0" fontId="86" fillId="0" borderId="1" xfId="9329" applyFont="1" applyFill="1" applyBorder="1" applyAlignment="1">
      <alignment horizontal="center" vertical="center"/>
    </xf>
    <xf numFmtId="0" fontId="86" fillId="0" borderId="36" xfId="9329" applyFont="1" applyFill="1" applyBorder="1" applyAlignment="1">
      <alignment horizontal="center" vertical="center" wrapText="1"/>
    </xf>
    <xf numFmtId="0" fontId="86" fillId="0" borderId="37" xfId="9329" applyFont="1" applyFill="1" applyBorder="1" applyAlignment="1">
      <alignment horizontal="center" vertical="center"/>
    </xf>
    <xf numFmtId="0" fontId="86" fillId="0" borderId="1" xfId="9329" applyFont="1" applyFill="1" applyBorder="1" applyAlignment="1">
      <alignment horizontal="left" vertical="center" wrapText="1"/>
    </xf>
    <xf numFmtId="177" fontId="86" fillId="0" borderId="1" xfId="9329" applyNumberFormat="1" applyFont="1" applyFill="1" applyBorder="1" applyAlignment="1">
      <alignment horizontal="right" vertical="center"/>
    </xf>
    <xf numFmtId="0" fontId="86" fillId="0" borderId="1" xfId="9329" applyFont="1" applyFill="1" applyBorder="1" applyAlignment="1">
      <alignment horizontal="center" vertical="center" wrapText="1"/>
    </xf>
    <xf numFmtId="0" fontId="86" fillId="0" borderId="38" xfId="9329" applyFont="1" applyFill="1" applyBorder="1" applyAlignment="1">
      <alignment horizontal="center" vertical="center"/>
    </xf>
    <xf numFmtId="0" fontId="86" fillId="0" borderId="1" xfId="9329" applyFont="1" applyFill="1" applyBorder="1" applyAlignment="1">
      <alignment horizontal="justify" vertical="center" wrapText="1"/>
    </xf>
    <xf numFmtId="0" fontId="86" fillId="0" borderId="37" xfId="9329" applyFont="1" applyFill="1" applyBorder="1" applyAlignment="1">
      <alignment horizontal="left" vertical="center" wrapText="1"/>
    </xf>
    <xf numFmtId="0" fontId="23" fillId="0" borderId="38" xfId="9329" applyFont="1" applyFill="1" applyBorder="1" applyAlignment="1">
      <alignment horizontal="center" vertical="center"/>
    </xf>
    <xf numFmtId="182" fontId="23" fillId="0" borderId="1" xfId="0" applyNumberFormat="1" applyFont="1" applyFill="1" applyBorder="1" applyAlignment="1">
      <alignment vertical="center"/>
    </xf>
    <xf numFmtId="0" fontId="23" fillId="0" borderId="37" xfId="9329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vertical="center" wrapText="1"/>
    </xf>
    <xf numFmtId="0" fontId="86" fillId="0" borderId="36" xfId="9329" applyFont="1" applyFill="1" applyBorder="1" applyAlignment="1">
      <alignment horizontal="left" vertical="center" wrapText="1"/>
    </xf>
    <xf numFmtId="0" fontId="86" fillId="0" borderId="1" xfId="9329" applyFont="1" applyFill="1" applyBorder="1" applyAlignment="1">
      <alignment vertical="center" wrapText="1"/>
    </xf>
    <xf numFmtId="0" fontId="4" fillId="0" borderId="1" xfId="9329" applyFont="1" applyFill="1" applyBorder="1" applyAlignment="1">
      <alignment vertical="center" wrapText="1"/>
    </xf>
    <xf numFmtId="0" fontId="23" fillId="0" borderId="39" xfId="9329" applyFont="1" applyFill="1" applyBorder="1" applyAlignment="1">
      <alignment horizontal="left" vertical="center" wrapText="1"/>
    </xf>
    <xf numFmtId="0" fontId="86" fillId="0" borderId="34" xfId="9329" applyFont="1" applyFill="1" applyBorder="1" applyAlignment="1">
      <alignment horizontal="center" vertical="center"/>
    </xf>
    <xf numFmtId="0" fontId="86" fillId="0" borderId="39" xfId="9329" applyFont="1" applyFill="1" applyBorder="1" applyAlignment="1">
      <alignment horizontal="left" vertical="center" wrapText="1"/>
    </xf>
    <xf numFmtId="0" fontId="85" fillId="0" borderId="1" xfId="9329" applyFont="1" applyFill="1" applyBorder="1" applyAlignment="1">
      <alignment vertical="center" wrapText="1"/>
    </xf>
    <xf numFmtId="0" fontId="4" fillId="0" borderId="1" xfId="9329" applyFont="1" applyFill="1" applyBorder="1" applyAlignment="1">
      <alignment horizontal="justify" vertical="center" wrapText="1"/>
    </xf>
    <xf numFmtId="0" fontId="23" fillId="0" borderId="1" xfId="9329" applyFont="1" applyFill="1" applyBorder="1" applyAlignment="1">
      <alignment vertical="center" wrapText="1"/>
    </xf>
    <xf numFmtId="0" fontId="86" fillId="0" borderId="36" xfId="9329" applyFont="1" applyFill="1" applyBorder="1" applyAlignment="1">
      <alignment horizontal="center" vertical="center"/>
    </xf>
    <xf numFmtId="0" fontId="86" fillId="0" borderId="35" xfId="9329" applyFont="1" applyFill="1" applyBorder="1" applyAlignment="1">
      <alignment horizontal="left" vertical="center" wrapText="1"/>
    </xf>
    <xf numFmtId="177" fontId="86" fillId="0" borderId="36" xfId="9329" applyNumberFormat="1" applyFont="1" applyFill="1" applyBorder="1" applyAlignment="1">
      <alignment horizontal="right" vertical="center"/>
    </xf>
    <xf numFmtId="0" fontId="4" fillId="0" borderId="1" xfId="9329" applyFont="1" applyFill="1" applyBorder="1" applyAlignment="1">
      <alignment horizontal="left" vertical="center" wrapText="1"/>
    </xf>
    <xf numFmtId="0" fontId="23" fillId="0" borderId="38" xfId="9329" applyFont="1" applyFill="1" applyBorder="1" applyAlignment="1">
      <alignment horizontal="left" vertical="center" wrapText="1"/>
    </xf>
    <xf numFmtId="0" fontId="23" fillId="0" borderId="36" xfId="9329" applyFont="1" applyFill="1" applyBorder="1" applyAlignment="1">
      <alignment horizontal="left" vertical="center" wrapText="1"/>
    </xf>
    <xf numFmtId="0" fontId="85" fillId="0" borderId="1" xfId="9329" applyFont="1" applyFill="1" applyBorder="1" applyAlignment="1">
      <alignment horizontal="justify" vertical="center" wrapText="1"/>
    </xf>
    <xf numFmtId="177" fontId="23" fillId="0" borderId="1" xfId="16" applyNumberFormat="1" applyFont="1" applyFill="1" applyBorder="1" applyAlignment="1">
      <alignment horizontal="right" vertical="center" wrapText="1"/>
    </xf>
    <xf numFmtId="0" fontId="24" fillId="0" borderId="1" xfId="9329" applyFont="1" applyFill="1" applyBorder="1" applyAlignment="1">
      <alignment horizontal="left" vertical="center" wrapText="1"/>
    </xf>
    <xf numFmtId="0" fontId="86" fillId="0" borderId="40" xfId="9329" applyFont="1" applyFill="1" applyBorder="1" applyAlignment="1">
      <alignment horizontal="center" vertical="center"/>
    </xf>
    <xf numFmtId="0" fontId="86" fillId="0" borderId="35" xfId="9329" applyFont="1" applyFill="1" applyBorder="1" applyAlignment="1">
      <alignment horizontal="center" vertical="center"/>
    </xf>
    <xf numFmtId="0" fontId="23" fillId="0" borderId="35" xfId="9329" applyFont="1" applyFill="1" applyBorder="1" applyAlignment="1">
      <alignment horizontal="center" vertical="center"/>
    </xf>
    <xf numFmtId="0" fontId="23" fillId="0" borderId="36" xfId="9329" applyFont="1" applyFill="1" applyBorder="1" applyAlignment="1">
      <alignment horizontal="center" vertical="center" wrapText="1"/>
    </xf>
    <xf numFmtId="0" fontId="86" fillId="0" borderId="1" xfId="0" applyNumberFormat="1" applyFont="1" applyFill="1" applyBorder="1" applyAlignment="1">
      <alignment vertical="center" wrapText="1"/>
    </xf>
    <xf numFmtId="0" fontId="23" fillId="0" borderId="40" xfId="9329" applyFont="1" applyFill="1" applyBorder="1" applyAlignment="1">
      <alignment horizontal="center" vertical="center"/>
    </xf>
    <xf numFmtId="0" fontId="23" fillId="0" borderId="1" xfId="9330" applyNumberFormat="1" applyFont="1" applyFill="1" applyBorder="1" applyAlignment="1">
      <alignment horizontal="left" vertical="center" wrapText="1"/>
    </xf>
    <xf numFmtId="0" fontId="23" fillId="0" borderId="38" xfId="9330" applyNumberFormat="1" applyFont="1" applyFill="1" applyBorder="1" applyAlignment="1">
      <alignment horizontal="left" vertical="center" wrapText="1"/>
    </xf>
    <xf numFmtId="0" fontId="23" fillId="0" borderId="1" xfId="9330" applyNumberFormat="1" applyFont="1" applyFill="1" applyBorder="1" applyAlignment="1">
      <alignment vertical="center" wrapText="1"/>
    </xf>
    <xf numFmtId="0" fontId="23" fillId="0" borderId="1" xfId="9330" applyNumberFormat="1" applyFont="1" applyFill="1" applyBorder="1" applyAlignment="1">
      <alignment horizontal="center" vertical="center"/>
    </xf>
    <xf numFmtId="0" fontId="23" fillId="0" borderId="1" xfId="9331" applyFont="1" applyFill="1" applyBorder="1" applyAlignment="1">
      <alignment vertical="center" wrapText="1"/>
    </xf>
    <xf numFmtId="0" fontId="23" fillId="0" borderId="36" xfId="9329" applyFont="1" applyFill="1" applyBorder="1" applyAlignment="1">
      <alignment horizontal="justify" vertical="center" wrapText="1"/>
    </xf>
    <xf numFmtId="0" fontId="23" fillId="0" borderId="1" xfId="9332" applyFont="1" applyFill="1" applyBorder="1" applyAlignment="1">
      <alignment horizontal="center" vertical="center"/>
    </xf>
    <xf numFmtId="0" fontId="23" fillId="0" borderId="1" xfId="9332" applyFont="1" applyFill="1" applyBorder="1" applyAlignment="1">
      <alignment horizontal="left" vertical="center" wrapText="1"/>
    </xf>
    <xf numFmtId="177" fontId="23" fillId="0" borderId="1" xfId="9332" applyNumberFormat="1" applyFont="1" applyFill="1" applyBorder="1" applyAlignment="1">
      <alignment horizontal="right" vertical="center"/>
    </xf>
    <xf numFmtId="0" fontId="23" fillId="0" borderId="41" xfId="933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94" fillId="0" borderId="26" xfId="9329" applyFont="1" applyFill="1" applyBorder="1" applyAlignment="1">
      <alignment horizontal="center" vertical="center"/>
    </xf>
    <xf numFmtId="0" fontId="87" fillId="0" borderId="26" xfId="0" applyNumberFormat="1" applyFont="1" applyFill="1" applyBorder="1" applyAlignment="1">
      <alignment horizontal="center" vertical="center"/>
    </xf>
    <xf numFmtId="0" fontId="89" fillId="0" borderId="26" xfId="0" applyNumberFormat="1" applyFont="1" applyBorder="1" applyAlignment="1">
      <alignment horizontal="center" vertical="center"/>
    </xf>
    <xf numFmtId="0" fontId="92" fillId="0" borderId="26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85" fillId="0" borderId="30" xfId="0" applyNumberFormat="1" applyFont="1" applyFill="1" applyBorder="1" applyAlignment="1">
      <alignment horizontal="center" vertical="center" wrapText="1"/>
    </xf>
    <xf numFmtId="0" fontId="85" fillId="0" borderId="5" xfId="0" applyNumberFormat="1" applyFont="1" applyFill="1" applyBorder="1" applyAlignment="1">
      <alignment horizontal="center" vertical="center" wrapText="1"/>
    </xf>
    <xf numFmtId="0" fontId="85" fillId="0" borderId="31" xfId="0" applyNumberFormat="1" applyFont="1" applyFill="1" applyBorder="1" applyAlignment="1">
      <alignment horizontal="center" vertical="center" wrapText="1"/>
    </xf>
    <xf numFmtId="0" fontId="85" fillId="0" borderId="32" xfId="0" applyNumberFormat="1" applyFont="1" applyFill="1" applyBorder="1" applyAlignment="1">
      <alignment horizontal="center" vertical="center" wrapText="1"/>
    </xf>
    <xf numFmtId="182" fontId="96" fillId="0" borderId="0" xfId="0" applyNumberFormat="1" applyFont="1" applyAlignment="1">
      <alignment vertical="center"/>
    </xf>
    <xf numFmtId="0" fontId="97" fillId="0" borderId="0" xfId="0" applyNumberFormat="1" applyFont="1" applyBorder="1" applyAlignment="1">
      <alignment horizontal="center" vertical="center"/>
    </xf>
  </cellXfs>
  <cellStyles count="9333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32"/>
    <cellStyle name="常规_合1（初中预算）" xfId="9331"/>
    <cellStyle name="常规_合1(高中预算)" xfId="9330"/>
    <cellStyle name="常规_闵行区教育局中、小学装备标准(2014年新版）" xfId="9329"/>
    <cellStyle name="常规_小学设备预算" xfId="932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46" t="s">
        <v>543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7" sqref="F7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375" t="s">
        <v>576</v>
      </c>
      <c r="B1" s="374"/>
      <c r="C1" s="374"/>
    </row>
    <row r="2" spans="1:3" ht="35.1" customHeight="1">
      <c r="A2" s="362" t="s">
        <v>584</v>
      </c>
      <c r="B2" s="363"/>
    </row>
    <row r="3" spans="1:3" ht="30" customHeight="1">
      <c r="A3" s="180" t="s">
        <v>573</v>
      </c>
      <c r="B3" s="180" t="s">
        <v>574</v>
      </c>
      <c r="C3" s="181" t="s">
        <v>1134</v>
      </c>
    </row>
    <row r="4" spans="1:3" ht="30" customHeight="1">
      <c r="A4" s="180">
        <v>1</v>
      </c>
      <c r="B4" s="180" t="s">
        <v>575</v>
      </c>
      <c r="C4" s="182">
        <f>设备更新及购置!J14</f>
        <v>10637750</v>
      </c>
    </row>
    <row r="5" spans="1:3" ht="30" customHeight="1">
      <c r="A5" s="180"/>
      <c r="B5" s="180" t="s">
        <v>572</v>
      </c>
      <c r="C5" s="183">
        <f>SUM(C4:C4)</f>
        <v>10637750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6"/>
  <sheetViews>
    <sheetView workbookViewId="0">
      <selection sqref="A1:XFD1048576"/>
    </sheetView>
  </sheetViews>
  <sheetFormatPr defaultColWidth="7.75" defaultRowHeight="12.75"/>
  <cols>
    <col min="1" max="1" width="4" style="191" customWidth="1"/>
    <col min="2" max="2" width="7" style="343" customWidth="1"/>
    <col min="3" max="3" width="22.375" style="344" customWidth="1"/>
    <col min="4" max="4" width="12.875" style="344" customWidth="1"/>
    <col min="5" max="5" width="16.875" style="344" customWidth="1"/>
    <col min="6" max="6" width="19" style="344" customWidth="1"/>
    <col min="7" max="7" width="12.625" style="344" customWidth="1"/>
    <col min="8" max="8" width="5" style="345" customWidth="1"/>
    <col min="9" max="9" width="10.25" style="236" customWidth="1"/>
    <col min="10" max="10" width="12.125" style="236" customWidth="1"/>
    <col min="11" max="11" width="14.625" style="237" customWidth="1"/>
    <col min="12" max="256" width="7.75" style="191"/>
    <col min="257" max="257" width="4" style="191" customWidth="1"/>
    <col min="258" max="258" width="5.75" style="191" customWidth="1"/>
    <col min="259" max="259" width="22.375" style="191" customWidth="1"/>
    <col min="260" max="260" width="12.875" style="191" customWidth="1"/>
    <col min="261" max="261" width="16.875" style="191" customWidth="1"/>
    <col min="262" max="262" width="19" style="191" customWidth="1"/>
    <col min="263" max="263" width="8.125" style="191" customWidth="1"/>
    <col min="264" max="264" width="5" style="191" customWidth="1"/>
    <col min="265" max="265" width="10.25" style="191" customWidth="1"/>
    <col min="266" max="266" width="10.625" style="191" customWidth="1"/>
    <col min="267" max="267" width="14.625" style="191" customWidth="1"/>
    <col min="268" max="512" width="7.75" style="191"/>
    <col min="513" max="513" width="4" style="191" customWidth="1"/>
    <col min="514" max="514" width="5.75" style="191" customWidth="1"/>
    <col min="515" max="515" width="22.375" style="191" customWidth="1"/>
    <col min="516" max="516" width="12.875" style="191" customWidth="1"/>
    <col min="517" max="517" width="16.875" style="191" customWidth="1"/>
    <col min="518" max="518" width="19" style="191" customWidth="1"/>
    <col min="519" max="519" width="8.125" style="191" customWidth="1"/>
    <col min="520" max="520" width="5" style="191" customWidth="1"/>
    <col min="521" max="521" width="10.25" style="191" customWidth="1"/>
    <col min="522" max="522" width="10.625" style="191" customWidth="1"/>
    <col min="523" max="523" width="14.625" style="191" customWidth="1"/>
    <col min="524" max="768" width="7.75" style="191"/>
    <col min="769" max="769" width="4" style="191" customWidth="1"/>
    <col min="770" max="770" width="5.75" style="191" customWidth="1"/>
    <col min="771" max="771" width="22.375" style="191" customWidth="1"/>
    <col min="772" max="772" width="12.875" style="191" customWidth="1"/>
    <col min="773" max="773" width="16.875" style="191" customWidth="1"/>
    <col min="774" max="774" width="19" style="191" customWidth="1"/>
    <col min="775" max="775" width="8.125" style="191" customWidth="1"/>
    <col min="776" max="776" width="5" style="191" customWidth="1"/>
    <col min="777" max="777" width="10.25" style="191" customWidth="1"/>
    <col min="778" max="778" width="10.625" style="191" customWidth="1"/>
    <col min="779" max="779" width="14.625" style="191" customWidth="1"/>
    <col min="780" max="1024" width="7.75" style="191"/>
    <col min="1025" max="1025" width="4" style="191" customWidth="1"/>
    <col min="1026" max="1026" width="5.75" style="191" customWidth="1"/>
    <col min="1027" max="1027" width="22.375" style="191" customWidth="1"/>
    <col min="1028" max="1028" width="12.875" style="191" customWidth="1"/>
    <col min="1029" max="1029" width="16.875" style="191" customWidth="1"/>
    <col min="1030" max="1030" width="19" style="191" customWidth="1"/>
    <col min="1031" max="1031" width="8.125" style="191" customWidth="1"/>
    <col min="1032" max="1032" width="5" style="191" customWidth="1"/>
    <col min="1033" max="1033" width="10.25" style="191" customWidth="1"/>
    <col min="1034" max="1034" width="10.625" style="191" customWidth="1"/>
    <col min="1035" max="1035" width="14.625" style="191" customWidth="1"/>
    <col min="1036" max="1280" width="7.75" style="191"/>
    <col min="1281" max="1281" width="4" style="191" customWidth="1"/>
    <col min="1282" max="1282" width="5.75" style="191" customWidth="1"/>
    <col min="1283" max="1283" width="22.375" style="191" customWidth="1"/>
    <col min="1284" max="1284" width="12.875" style="191" customWidth="1"/>
    <col min="1285" max="1285" width="16.875" style="191" customWidth="1"/>
    <col min="1286" max="1286" width="19" style="191" customWidth="1"/>
    <col min="1287" max="1287" width="8.125" style="191" customWidth="1"/>
    <col min="1288" max="1288" width="5" style="191" customWidth="1"/>
    <col min="1289" max="1289" width="10.25" style="191" customWidth="1"/>
    <col min="1290" max="1290" width="10.625" style="191" customWidth="1"/>
    <col min="1291" max="1291" width="14.625" style="191" customWidth="1"/>
    <col min="1292" max="1536" width="7.75" style="191"/>
    <col min="1537" max="1537" width="4" style="191" customWidth="1"/>
    <col min="1538" max="1538" width="5.75" style="191" customWidth="1"/>
    <col min="1539" max="1539" width="22.375" style="191" customWidth="1"/>
    <col min="1540" max="1540" width="12.875" style="191" customWidth="1"/>
    <col min="1541" max="1541" width="16.875" style="191" customWidth="1"/>
    <col min="1542" max="1542" width="19" style="191" customWidth="1"/>
    <col min="1543" max="1543" width="8.125" style="191" customWidth="1"/>
    <col min="1544" max="1544" width="5" style="191" customWidth="1"/>
    <col min="1545" max="1545" width="10.25" style="191" customWidth="1"/>
    <col min="1546" max="1546" width="10.625" style="191" customWidth="1"/>
    <col min="1547" max="1547" width="14.625" style="191" customWidth="1"/>
    <col min="1548" max="1792" width="7.75" style="191"/>
    <col min="1793" max="1793" width="4" style="191" customWidth="1"/>
    <col min="1794" max="1794" width="5.75" style="191" customWidth="1"/>
    <col min="1795" max="1795" width="22.375" style="191" customWidth="1"/>
    <col min="1796" max="1796" width="12.875" style="191" customWidth="1"/>
    <col min="1797" max="1797" width="16.875" style="191" customWidth="1"/>
    <col min="1798" max="1798" width="19" style="191" customWidth="1"/>
    <col min="1799" max="1799" width="8.125" style="191" customWidth="1"/>
    <col min="1800" max="1800" width="5" style="191" customWidth="1"/>
    <col min="1801" max="1801" width="10.25" style="191" customWidth="1"/>
    <col min="1802" max="1802" width="10.625" style="191" customWidth="1"/>
    <col min="1803" max="1803" width="14.625" style="191" customWidth="1"/>
    <col min="1804" max="2048" width="7.75" style="191"/>
    <col min="2049" max="2049" width="4" style="191" customWidth="1"/>
    <col min="2050" max="2050" width="5.75" style="191" customWidth="1"/>
    <col min="2051" max="2051" width="22.375" style="191" customWidth="1"/>
    <col min="2052" max="2052" width="12.875" style="191" customWidth="1"/>
    <col min="2053" max="2053" width="16.875" style="191" customWidth="1"/>
    <col min="2054" max="2054" width="19" style="191" customWidth="1"/>
    <col min="2055" max="2055" width="8.125" style="191" customWidth="1"/>
    <col min="2056" max="2056" width="5" style="191" customWidth="1"/>
    <col min="2057" max="2057" width="10.25" style="191" customWidth="1"/>
    <col min="2058" max="2058" width="10.625" style="191" customWidth="1"/>
    <col min="2059" max="2059" width="14.625" style="191" customWidth="1"/>
    <col min="2060" max="2304" width="7.75" style="191"/>
    <col min="2305" max="2305" width="4" style="191" customWidth="1"/>
    <col min="2306" max="2306" width="5.75" style="191" customWidth="1"/>
    <col min="2307" max="2307" width="22.375" style="191" customWidth="1"/>
    <col min="2308" max="2308" width="12.875" style="191" customWidth="1"/>
    <col min="2309" max="2309" width="16.875" style="191" customWidth="1"/>
    <col min="2310" max="2310" width="19" style="191" customWidth="1"/>
    <col min="2311" max="2311" width="8.125" style="191" customWidth="1"/>
    <col min="2312" max="2312" width="5" style="191" customWidth="1"/>
    <col min="2313" max="2313" width="10.25" style="191" customWidth="1"/>
    <col min="2314" max="2314" width="10.625" style="191" customWidth="1"/>
    <col min="2315" max="2315" width="14.625" style="191" customWidth="1"/>
    <col min="2316" max="2560" width="7.75" style="191"/>
    <col min="2561" max="2561" width="4" style="191" customWidth="1"/>
    <col min="2562" max="2562" width="5.75" style="191" customWidth="1"/>
    <col min="2563" max="2563" width="22.375" style="191" customWidth="1"/>
    <col min="2564" max="2564" width="12.875" style="191" customWidth="1"/>
    <col min="2565" max="2565" width="16.875" style="191" customWidth="1"/>
    <col min="2566" max="2566" width="19" style="191" customWidth="1"/>
    <col min="2567" max="2567" width="8.125" style="191" customWidth="1"/>
    <col min="2568" max="2568" width="5" style="191" customWidth="1"/>
    <col min="2569" max="2569" width="10.25" style="191" customWidth="1"/>
    <col min="2570" max="2570" width="10.625" style="191" customWidth="1"/>
    <col min="2571" max="2571" width="14.625" style="191" customWidth="1"/>
    <col min="2572" max="2816" width="7.75" style="191"/>
    <col min="2817" max="2817" width="4" style="191" customWidth="1"/>
    <col min="2818" max="2818" width="5.75" style="191" customWidth="1"/>
    <col min="2819" max="2819" width="22.375" style="191" customWidth="1"/>
    <col min="2820" max="2820" width="12.875" style="191" customWidth="1"/>
    <col min="2821" max="2821" width="16.875" style="191" customWidth="1"/>
    <col min="2822" max="2822" width="19" style="191" customWidth="1"/>
    <col min="2823" max="2823" width="8.125" style="191" customWidth="1"/>
    <col min="2824" max="2824" width="5" style="191" customWidth="1"/>
    <col min="2825" max="2825" width="10.25" style="191" customWidth="1"/>
    <col min="2826" max="2826" width="10.625" style="191" customWidth="1"/>
    <col min="2827" max="2827" width="14.625" style="191" customWidth="1"/>
    <col min="2828" max="3072" width="7.75" style="191"/>
    <col min="3073" max="3073" width="4" style="191" customWidth="1"/>
    <col min="3074" max="3074" width="5.75" style="191" customWidth="1"/>
    <col min="3075" max="3075" width="22.375" style="191" customWidth="1"/>
    <col min="3076" max="3076" width="12.875" style="191" customWidth="1"/>
    <col min="3077" max="3077" width="16.875" style="191" customWidth="1"/>
    <col min="3078" max="3078" width="19" style="191" customWidth="1"/>
    <col min="3079" max="3079" width="8.125" style="191" customWidth="1"/>
    <col min="3080" max="3080" width="5" style="191" customWidth="1"/>
    <col min="3081" max="3081" width="10.25" style="191" customWidth="1"/>
    <col min="3082" max="3082" width="10.625" style="191" customWidth="1"/>
    <col min="3083" max="3083" width="14.625" style="191" customWidth="1"/>
    <col min="3084" max="3328" width="7.75" style="191"/>
    <col min="3329" max="3329" width="4" style="191" customWidth="1"/>
    <col min="3330" max="3330" width="5.75" style="191" customWidth="1"/>
    <col min="3331" max="3331" width="22.375" style="191" customWidth="1"/>
    <col min="3332" max="3332" width="12.875" style="191" customWidth="1"/>
    <col min="3333" max="3333" width="16.875" style="191" customWidth="1"/>
    <col min="3334" max="3334" width="19" style="191" customWidth="1"/>
    <col min="3335" max="3335" width="8.125" style="191" customWidth="1"/>
    <col min="3336" max="3336" width="5" style="191" customWidth="1"/>
    <col min="3337" max="3337" width="10.25" style="191" customWidth="1"/>
    <col min="3338" max="3338" width="10.625" style="191" customWidth="1"/>
    <col min="3339" max="3339" width="14.625" style="191" customWidth="1"/>
    <col min="3340" max="3584" width="7.75" style="191"/>
    <col min="3585" max="3585" width="4" style="191" customWidth="1"/>
    <col min="3586" max="3586" width="5.75" style="191" customWidth="1"/>
    <col min="3587" max="3587" width="22.375" style="191" customWidth="1"/>
    <col min="3588" max="3588" width="12.875" style="191" customWidth="1"/>
    <col min="3589" max="3589" width="16.875" style="191" customWidth="1"/>
    <col min="3590" max="3590" width="19" style="191" customWidth="1"/>
    <col min="3591" max="3591" width="8.125" style="191" customWidth="1"/>
    <col min="3592" max="3592" width="5" style="191" customWidth="1"/>
    <col min="3593" max="3593" width="10.25" style="191" customWidth="1"/>
    <col min="3594" max="3594" width="10.625" style="191" customWidth="1"/>
    <col min="3595" max="3595" width="14.625" style="191" customWidth="1"/>
    <col min="3596" max="3840" width="7.75" style="191"/>
    <col min="3841" max="3841" width="4" style="191" customWidth="1"/>
    <col min="3842" max="3842" width="5.75" style="191" customWidth="1"/>
    <col min="3843" max="3843" width="22.375" style="191" customWidth="1"/>
    <col min="3844" max="3844" width="12.875" style="191" customWidth="1"/>
    <col min="3845" max="3845" width="16.875" style="191" customWidth="1"/>
    <col min="3846" max="3846" width="19" style="191" customWidth="1"/>
    <col min="3847" max="3847" width="8.125" style="191" customWidth="1"/>
    <col min="3848" max="3848" width="5" style="191" customWidth="1"/>
    <col min="3849" max="3849" width="10.25" style="191" customWidth="1"/>
    <col min="3850" max="3850" width="10.625" style="191" customWidth="1"/>
    <col min="3851" max="3851" width="14.625" style="191" customWidth="1"/>
    <col min="3852" max="4096" width="7.75" style="191"/>
    <col min="4097" max="4097" width="4" style="191" customWidth="1"/>
    <col min="4098" max="4098" width="5.75" style="191" customWidth="1"/>
    <col min="4099" max="4099" width="22.375" style="191" customWidth="1"/>
    <col min="4100" max="4100" width="12.875" style="191" customWidth="1"/>
    <col min="4101" max="4101" width="16.875" style="191" customWidth="1"/>
    <col min="4102" max="4102" width="19" style="191" customWidth="1"/>
    <col min="4103" max="4103" width="8.125" style="191" customWidth="1"/>
    <col min="4104" max="4104" width="5" style="191" customWidth="1"/>
    <col min="4105" max="4105" width="10.25" style="191" customWidth="1"/>
    <col min="4106" max="4106" width="10.625" style="191" customWidth="1"/>
    <col min="4107" max="4107" width="14.625" style="191" customWidth="1"/>
    <col min="4108" max="4352" width="7.75" style="191"/>
    <col min="4353" max="4353" width="4" style="191" customWidth="1"/>
    <col min="4354" max="4354" width="5.75" style="191" customWidth="1"/>
    <col min="4355" max="4355" width="22.375" style="191" customWidth="1"/>
    <col min="4356" max="4356" width="12.875" style="191" customWidth="1"/>
    <col min="4357" max="4357" width="16.875" style="191" customWidth="1"/>
    <col min="4358" max="4358" width="19" style="191" customWidth="1"/>
    <col min="4359" max="4359" width="8.125" style="191" customWidth="1"/>
    <col min="4360" max="4360" width="5" style="191" customWidth="1"/>
    <col min="4361" max="4361" width="10.25" style="191" customWidth="1"/>
    <col min="4362" max="4362" width="10.625" style="191" customWidth="1"/>
    <col min="4363" max="4363" width="14.625" style="191" customWidth="1"/>
    <col min="4364" max="4608" width="7.75" style="191"/>
    <col min="4609" max="4609" width="4" style="191" customWidth="1"/>
    <col min="4610" max="4610" width="5.75" style="191" customWidth="1"/>
    <col min="4611" max="4611" width="22.375" style="191" customWidth="1"/>
    <col min="4612" max="4612" width="12.875" style="191" customWidth="1"/>
    <col min="4613" max="4613" width="16.875" style="191" customWidth="1"/>
    <col min="4614" max="4614" width="19" style="191" customWidth="1"/>
    <col min="4615" max="4615" width="8.125" style="191" customWidth="1"/>
    <col min="4616" max="4616" width="5" style="191" customWidth="1"/>
    <col min="4617" max="4617" width="10.25" style="191" customWidth="1"/>
    <col min="4618" max="4618" width="10.625" style="191" customWidth="1"/>
    <col min="4619" max="4619" width="14.625" style="191" customWidth="1"/>
    <col min="4620" max="4864" width="7.75" style="191"/>
    <col min="4865" max="4865" width="4" style="191" customWidth="1"/>
    <col min="4866" max="4866" width="5.75" style="191" customWidth="1"/>
    <col min="4867" max="4867" width="22.375" style="191" customWidth="1"/>
    <col min="4868" max="4868" width="12.875" style="191" customWidth="1"/>
    <col min="4869" max="4869" width="16.875" style="191" customWidth="1"/>
    <col min="4870" max="4870" width="19" style="191" customWidth="1"/>
    <col min="4871" max="4871" width="8.125" style="191" customWidth="1"/>
    <col min="4872" max="4872" width="5" style="191" customWidth="1"/>
    <col min="4873" max="4873" width="10.25" style="191" customWidth="1"/>
    <col min="4874" max="4874" width="10.625" style="191" customWidth="1"/>
    <col min="4875" max="4875" width="14.625" style="191" customWidth="1"/>
    <col min="4876" max="5120" width="7.75" style="191"/>
    <col min="5121" max="5121" width="4" style="191" customWidth="1"/>
    <col min="5122" max="5122" width="5.75" style="191" customWidth="1"/>
    <col min="5123" max="5123" width="22.375" style="191" customWidth="1"/>
    <col min="5124" max="5124" width="12.875" style="191" customWidth="1"/>
    <col min="5125" max="5125" width="16.875" style="191" customWidth="1"/>
    <col min="5126" max="5126" width="19" style="191" customWidth="1"/>
    <col min="5127" max="5127" width="8.125" style="191" customWidth="1"/>
    <col min="5128" max="5128" width="5" style="191" customWidth="1"/>
    <col min="5129" max="5129" width="10.25" style="191" customWidth="1"/>
    <col min="5130" max="5130" width="10.625" style="191" customWidth="1"/>
    <col min="5131" max="5131" width="14.625" style="191" customWidth="1"/>
    <col min="5132" max="5376" width="7.75" style="191"/>
    <col min="5377" max="5377" width="4" style="191" customWidth="1"/>
    <col min="5378" max="5378" width="5.75" style="191" customWidth="1"/>
    <col min="5379" max="5379" width="22.375" style="191" customWidth="1"/>
    <col min="5380" max="5380" width="12.875" style="191" customWidth="1"/>
    <col min="5381" max="5381" width="16.875" style="191" customWidth="1"/>
    <col min="5382" max="5382" width="19" style="191" customWidth="1"/>
    <col min="5383" max="5383" width="8.125" style="191" customWidth="1"/>
    <col min="5384" max="5384" width="5" style="191" customWidth="1"/>
    <col min="5385" max="5385" width="10.25" style="191" customWidth="1"/>
    <col min="5386" max="5386" width="10.625" style="191" customWidth="1"/>
    <col min="5387" max="5387" width="14.625" style="191" customWidth="1"/>
    <col min="5388" max="5632" width="7.75" style="191"/>
    <col min="5633" max="5633" width="4" style="191" customWidth="1"/>
    <col min="5634" max="5634" width="5.75" style="191" customWidth="1"/>
    <col min="5635" max="5635" width="22.375" style="191" customWidth="1"/>
    <col min="5636" max="5636" width="12.875" style="191" customWidth="1"/>
    <col min="5637" max="5637" width="16.875" style="191" customWidth="1"/>
    <col min="5638" max="5638" width="19" style="191" customWidth="1"/>
    <col min="5639" max="5639" width="8.125" style="191" customWidth="1"/>
    <col min="5640" max="5640" width="5" style="191" customWidth="1"/>
    <col min="5641" max="5641" width="10.25" style="191" customWidth="1"/>
    <col min="5642" max="5642" width="10.625" style="191" customWidth="1"/>
    <col min="5643" max="5643" width="14.625" style="191" customWidth="1"/>
    <col min="5644" max="5888" width="7.75" style="191"/>
    <col min="5889" max="5889" width="4" style="191" customWidth="1"/>
    <col min="5890" max="5890" width="5.75" style="191" customWidth="1"/>
    <col min="5891" max="5891" width="22.375" style="191" customWidth="1"/>
    <col min="5892" max="5892" width="12.875" style="191" customWidth="1"/>
    <col min="5893" max="5893" width="16.875" style="191" customWidth="1"/>
    <col min="5894" max="5894" width="19" style="191" customWidth="1"/>
    <col min="5895" max="5895" width="8.125" style="191" customWidth="1"/>
    <col min="5896" max="5896" width="5" style="191" customWidth="1"/>
    <col min="5897" max="5897" width="10.25" style="191" customWidth="1"/>
    <col min="5898" max="5898" width="10.625" style="191" customWidth="1"/>
    <col min="5899" max="5899" width="14.625" style="191" customWidth="1"/>
    <col min="5900" max="6144" width="7.75" style="191"/>
    <col min="6145" max="6145" width="4" style="191" customWidth="1"/>
    <col min="6146" max="6146" width="5.75" style="191" customWidth="1"/>
    <col min="6147" max="6147" width="22.375" style="191" customWidth="1"/>
    <col min="6148" max="6148" width="12.875" style="191" customWidth="1"/>
    <col min="6149" max="6149" width="16.875" style="191" customWidth="1"/>
    <col min="6150" max="6150" width="19" style="191" customWidth="1"/>
    <col min="6151" max="6151" width="8.125" style="191" customWidth="1"/>
    <col min="6152" max="6152" width="5" style="191" customWidth="1"/>
    <col min="6153" max="6153" width="10.25" style="191" customWidth="1"/>
    <col min="6154" max="6154" width="10.625" style="191" customWidth="1"/>
    <col min="6155" max="6155" width="14.625" style="191" customWidth="1"/>
    <col min="6156" max="6400" width="7.75" style="191"/>
    <col min="6401" max="6401" width="4" style="191" customWidth="1"/>
    <col min="6402" max="6402" width="5.75" style="191" customWidth="1"/>
    <col min="6403" max="6403" width="22.375" style="191" customWidth="1"/>
    <col min="6404" max="6404" width="12.875" style="191" customWidth="1"/>
    <col min="6405" max="6405" width="16.875" style="191" customWidth="1"/>
    <col min="6406" max="6406" width="19" style="191" customWidth="1"/>
    <col min="6407" max="6407" width="8.125" style="191" customWidth="1"/>
    <col min="6408" max="6408" width="5" style="191" customWidth="1"/>
    <col min="6409" max="6409" width="10.25" style="191" customWidth="1"/>
    <col min="6410" max="6410" width="10.625" style="191" customWidth="1"/>
    <col min="6411" max="6411" width="14.625" style="191" customWidth="1"/>
    <col min="6412" max="6656" width="7.75" style="191"/>
    <col min="6657" max="6657" width="4" style="191" customWidth="1"/>
    <col min="6658" max="6658" width="5.75" style="191" customWidth="1"/>
    <col min="6659" max="6659" width="22.375" style="191" customWidth="1"/>
    <col min="6660" max="6660" width="12.875" style="191" customWidth="1"/>
    <col min="6661" max="6661" width="16.875" style="191" customWidth="1"/>
    <col min="6662" max="6662" width="19" style="191" customWidth="1"/>
    <col min="6663" max="6663" width="8.125" style="191" customWidth="1"/>
    <col min="6664" max="6664" width="5" style="191" customWidth="1"/>
    <col min="6665" max="6665" width="10.25" style="191" customWidth="1"/>
    <col min="6666" max="6666" width="10.625" style="191" customWidth="1"/>
    <col min="6667" max="6667" width="14.625" style="191" customWidth="1"/>
    <col min="6668" max="6912" width="7.75" style="191"/>
    <col min="6913" max="6913" width="4" style="191" customWidth="1"/>
    <col min="6914" max="6914" width="5.75" style="191" customWidth="1"/>
    <col min="6915" max="6915" width="22.375" style="191" customWidth="1"/>
    <col min="6916" max="6916" width="12.875" style="191" customWidth="1"/>
    <col min="6917" max="6917" width="16.875" style="191" customWidth="1"/>
    <col min="6918" max="6918" width="19" style="191" customWidth="1"/>
    <col min="6919" max="6919" width="8.125" style="191" customWidth="1"/>
    <col min="6920" max="6920" width="5" style="191" customWidth="1"/>
    <col min="6921" max="6921" width="10.25" style="191" customWidth="1"/>
    <col min="6922" max="6922" width="10.625" style="191" customWidth="1"/>
    <col min="6923" max="6923" width="14.625" style="191" customWidth="1"/>
    <col min="6924" max="7168" width="7.75" style="191"/>
    <col min="7169" max="7169" width="4" style="191" customWidth="1"/>
    <col min="7170" max="7170" width="5.75" style="191" customWidth="1"/>
    <col min="7171" max="7171" width="22.375" style="191" customWidth="1"/>
    <col min="7172" max="7172" width="12.875" style="191" customWidth="1"/>
    <col min="7173" max="7173" width="16.875" style="191" customWidth="1"/>
    <col min="7174" max="7174" width="19" style="191" customWidth="1"/>
    <col min="7175" max="7175" width="8.125" style="191" customWidth="1"/>
    <col min="7176" max="7176" width="5" style="191" customWidth="1"/>
    <col min="7177" max="7177" width="10.25" style="191" customWidth="1"/>
    <col min="7178" max="7178" width="10.625" style="191" customWidth="1"/>
    <col min="7179" max="7179" width="14.625" style="191" customWidth="1"/>
    <col min="7180" max="7424" width="7.75" style="191"/>
    <col min="7425" max="7425" width="4" style="191" customWidth="1"/>
    <col min="7426" max="7426" width="5.75" style="191" customWidth="1"/>
    <col min="7427" max="7427" width="22.375" style="191" customWidth="1"/>
    <col min="7428" max="7428" width="12.875" style="191" customWidth="1"/>
    <col min="7429" max="7429" width="16.875" style="191" customWidth="1"/>
    <col min="7430" max="7430" width="19" style="191" customWidth="1"/>
    <col min="7431" max="7431" width="8.125" style="191" customWidth="1"/>
    <col min="7432" max="7432" width="5" style="191" customWidth="1"/>
    <col min="7433" max="7433" width="10.25" style="191" customWidth="1"/>
    <col min="7434" max="7434" width="10.625" style="191" customWidth="1"/>
    <col min="7435" max="7435" width="14.625" style="191" customWidth="1"/>
    <col min="7436" max="7680" width="7.75" style="191"/>
    <col min="7681" max="7681" width="4" style="191" customWidth="1"/>
    <col min="7682" max="7682" width="5.75" style="191" customWidth="1"/>
    <col min="7683" max="7683" width="22.375" style="191" customWidth="1"/>
    <col min="7684" max="7684" width="12.875" style="191" customWidth="1"/>
    <col min="7685" max="7685" width="16.875" style="191" customWidth="1"/>
    <col min="7686" max="7686" width="19" style="191" customWidth="1"/>
    <col min="7687" max="7687" width="8.125" style="191" customWidth="1"/>
    <col min="7688" max="7688" width="5" style="191" customWidth="1"/>
    <col min="7689" max="7689" width="10.25" style="191" customWidth="1"/>
    <col min="7690" max="7690" width="10.625" style="191" customWidth="1"/>
    <col min="7691" max="7691" width="14.625" style="191" customWidth="1"/>
    <col min="7692" max="7936" width="7.75" style="191"/>
    <col min="7937" max="7937" width="4" style="191" customWidth="1"/>
    <col min="7938" max="7938" width="5.75" style="191" customWidth="1"/>
    <col min="7939" max="7939" width="22.375" style="191" customWidth="1"/>
    <col min="7940" max="7940" width="12.875" style="191" customWidth="1"/>
    <col min="7941" max="7941" width="16.875" style="191" customWidth="1"/>
    <col min="7942" max="7942" width="19" style="191" customWidth="1"/>
    <col min="7943" max="7943" width="8.125" style="191" customWidth="1"/>
    <col min="7944" max="7944" width="5" style="191" customWidth="1"/>
    <col min="7945" max="7945" width="10.25" style="191" customWidth="1"/>
    <col min="7946" max="7946" width="10.625" style="191" customWidth="1"/>
    <col min="7947" max="7947" width="14.625" style="191" customWidth="1"/>
    <col min="7948" max="8192" width="7.75" style="191"/>
    <col min="8193" max="8193" width="4" style="191" customWidth="1"/>
    <col min="8194" max="8194" width="5.75" style="191" customWidth="1"/>
    <col min="8195" max="8195" width="22.375" style="191" customWidth="1"/>
    <col min="8196" max="8196" width="12.875" style="191" customWidth="1"/>
    <col min="8197" max="8197" width="16.875" style="191" customWidth="1"/>
    <col min="8198" max="8198" width="19" style="191" customWidth="1"/>
    <col min="8199" max="8199" width="8.125" style="191" customWidth="1"/>
    <col min="8200" max="8200" width="5" style="191" customWidth="1"/>
    <col min="8201" max="8201" width="10.25" style="191" customWidth="1"/>
    <col min="8202" max="8202" width="10.625" style="191" customWidth="1"/>
    <col min="8203" max="8203" width="14.625" style="191" customWidth="1"/>
    <col min="8204" max="8448" width="7.75" style="191"/>
    <col min="8449" max="8449" width="4" style="191" customWidth="1"/>
    <col min="8450" max="8450" width="5.75" style="191" customWidth="1"/>
    <col min="8451" max="8451" width="22.375" style="191" customWidth="1"/>
    <col min="8452" max="8452" width="12.875" style="191" customWidth="1"/>
    <col min="8453" max="8453" width="16.875" style="191" customWidth="1"/>
    <col min="8454" max="8454" width="19" style="191" customWidth="1"/>
    <col min="8455" max="8455" width="8.125" style="191" customWidth="1"/>
    <col min="8456" max="8456" width="5" style="191" customWidth="1"/>
    <col min="8457" max="8457" width="10.25" style="191" customWidth="1"/>
    <col min="8458" max="8458" width="10.625" style="191" customWidth="1"/>
    <col min="8459" max="8459" width="14.625" style="191" customWidth="1"/>
    <col min="8460" max="8704" width="7.75" style="191"/>
    <col min="8705" max="8705" width="4" style="191" customWidth="1"/>
    <col min="8706" max="8706" width="5.75" style="191" customWidth="1"/>
    <col min="8707" max="8707" width="22.375" style="191" customWidth="1"/>
    <col min="8708" max="8708" width="12.875" style="191" customWidth="1"/>
    <col min="8709" max="8709" width="16.875" style="191" customWidth="1"/>
    <col min="8710" max="8710" width="19" style="191" customWidth="1"/>
    <col min="8711" max="8711" width="8.125" style="191" customWidth="1"/>
    <col min="8712" max="8712" width="5" style="191" customWidth="1"/>
    <col min="8713" max="8713" width="10.25" style="191" customWidth="1"/>
    <col min="8714" max="8714" width="10.625" style="191" customWidth="1"/>
    <col min="8715" max="8715" width="14.625" style="191" customWidth="1"/>
    <col min="8716" max="8960" width="7.75" style="191"/>
    <col min="8961" max="8961" width="4" style="191" customWidth="1"/>
    <col min="8962" max="8962" width="5.75" style="191" customWidth="1"/>
    <col min="8963" max="8963" width="22.375" style="191" customWidth="1"/>
    <col min="8964" max="8964" width="12.875" style="191" customWidth="1"/>
    <col min="8965" max="8965" width="16.875" style="191" customWidth="1"/>
    <col min="8966" max="8966" width="19" style="191" customWidth="1"/>
    <col min="8967" max="8967" width="8.125" style="191" customWidth="1"/>
    <col min="8968" max="8968" width="5" style="191" customWidth="1"/>
    <col min="8969" max="8969" width="10.25" style="191" customWidth="1"/>
    <col min="8970" max="8970" width="10.625" style="191" customWidth="1"/>
    <col min="8971" max="8971" width="14.625" style="191" customWidth="1"/>
    <col min="8972" max="9216" width="7.75" style="191"/>
    <col min="9217" max="9217" width="4" style="191" customWidth="1"/>
    <col min="9218" max="9218" width="5.75" style="191" customWidth="1"/>
    <col min="9219" max="9219" width="22.375" style="191" customWidth="1"/>
    <col min="9220" max="9220" width="12.875" style="191" customWidth="1"/>
    <col min="9221" max="9221" width="16.875" style="191" customWidth="1"/>
    <col min="9222" max="9222" width="19" style="191" customWidth="1"/>
    <col min="9223" max="9223" width="8.125" style="191" customWidth="1"/>
    <col min="9224" max="9224" width="5" style="191" customWidth="1"/>
    <col min="9225" max="9225" width="10.25" style="191" customWidth="1"/>
    <col min="9226" max="9226" width="10.625" style="191" customWidth="1"/>
    <col min="9227" max="9227" width="14.625" style="191" customWidth="1"/>
    <col min="9228" max="9472" width="7.75" style="191"/>
    <col min="9473" max="9473" width="4" style="191" customWidth="1"/>
    <col min="9474" max="9474" width="5.75" style="191" customWidth="1"/>
    <col min="9475" max="9475" width="22.375" style="191" customWidth="1"/>
    <col min="9476" max="9476" width="12.875" style="191" customWidth="1"/>
    <col min="9477" max="9477" width="16.875" style="191" customWidth="1"/>
    <col min="9478" max="9478" width="19" style="191" customWidth="1"/>
    <col min="9479" max="9479" width="8.125" style="191" customWidth="1"/>
    <col min="9480" max="9480" width="5" style="191" customWidth="1"/>
    <col min="9481" max="9481" width="10.25" style="191" customWidth="1"/>
    <col min="9482" max="9482" width="10.625" style="191" customWidth="1"/>
    <col min="9483" max="9483" width="14.625" style="191" customWidth="1"/>
    <col min="9484" max="9728" width="7.75" style="191"/>
    <col min="9729" max="9729" width="4" style="191" customWidth="1"/>
    <col min="9730" max="9730" width="5.75" style="191" customWidth="1"/>
    <col min="9731" max="9731" width="22.375" style="191" customWidth="1"/>
    <col min="9732" max="9732" width="12.875" style="191" customWidth="1"/>
    <col min="9733" max="9733" width="16.875" style="191" customWidth="1"/>
    <col min="9734" max="9734" width="19" style="191" customWidth="1"/>
    <col min="9735" max="9735" width="8.125" style="191" customWidth="1"/>
    <col min="9736" max="9736" width="5" style="191" customWidth="1"/>
    <col min="9737" max="9737" width="10.25" style="191" customWidth="1"/>
    <col min="9738" max="9738" width="10.625" style="191" customWidth="1"/>
    <col min="9739" max="9739" width="14.625" style="191" customWidth="1"/>
    <col min="9740" max="9984" width="7.75" style="191"/>
    <col min="9985" max="9985" width="4" style="191" customWidth="1"/>
    <col min="9986" max="9986" width="5.75" style="191" customWidth="1"/>
    <col min="9987" max="9987" width="22.375" style="191" customWidth="1"/>
    <col min="9988" max="9988" width="12.875" style="191" customWidth="1"/>
    <col min="9989" max="9989" width="16.875" style="191" customWidth="1"/>
    <col min="9990" max="9990" width="19" style="191" customWidth="1"/>
    <col min="9991" max="9991" width="8.125" style="191" customWidth="1"/>
    <col min="9992" max="9992" width="5" style="191" customWidth="1"/>
    <col min="9993" max="9993" width="10.25" style="191" customWidth="1"/>
    <col min="9994" max="9994" width="10.625" style="191" customWidth="1"/>
    <col min="9995" max="9995" width="14.625" style="191" customWidth="1"/>
    <col min="9996" max="10240" width="7.75" style="191"/>
    <col min="10241" max="10241" width="4" style="191" customWidth="1"/>
    <col min="10242" max="10242" width="5.75" style="191" customWidth="1"/>
    <col min="10243" max="10243" width="22.375" style="191" customWidth="1"/>
    <col min="10244" max="10244" width="12.875" style="191" customWidth="1"/>
    <col min="10245" max="10245" width="16.875" style="191" customWidth="1"/>
    <col min="10246" max="10246" width="19" style="191" customWidth="1"/>
    <col min="10247" max="10247" width="8.125" style="191" customWidth="1"/>
    <col min="10248" max="10248" width="5" style="191" customWidth="1"/>
    <col min="10249" max="10249" width="10.25" style="191" customWidth="1"/>
    <col min="10250" max="10250" width="10.625" style="191" customWidth="1"/>
    <col min="10251" max="10251" width="14.625" style="191" customWidth="1"/>
    <col min="10252" max="10496" width="7.75" style="191"/>
    <col min="10497" max="10497" width="4" style="191" customWidth="1"/>
    <col min="10498" max="10498" width="5.75" style="191" customWidth="1"/>
    <col min="10499" max="10499" width="22.375" style="191" customWidth="1"/>
    <col min="10500" max="10500" width="12.875" style="191" customWidth="1"/>
    <col min="10501" max="10501" width="16.875" style="191" customWidth="1"/>
    <col min="10502" max="10502" width="19" style="191" customWidth="1"/>
    <col min="10503" max="10503" width="8.125" style="191" customWidth="1"/>
    <col min="10504" max="10504" width="5" style="191" customWidth="1"/>
    <col min="10505" max="10505" width="10.25" style="191" customWidth="1"/>
    <col min="10506" max="10506" width="10.625" style="191" customWidth="1"/>
    <col min="10507" max="10507" width="14.625" style="191" customWidth="1"/>
    <col min="10508" max="10752" width="7.75" style="191"/>
    <col min="10753" max="10753" width="4" style="191" customWidth="1"/>
    <col min="10754" max="10754" width="5.75" style="191" customWidth="1"/>
    <col min="10755" max="10755" width="22.375" style="191" customWidth="1"/>
    <col min="10756" max="10756" width="12.875" style="191" customWidth="1"/>
    <col min="10757" max="10757" width="16.875" style="191" customWidth="1"/>
    <col min="10758" max="10758" width="19" style="191" customWidth="1"/>
    <col min="10759" max="10759" width="8.125" style="191" customWidth="1"/>
    <col min="10760" max="10760" width="5" style="191" customWidth="1"/>
    <col min="10761" max="10761" width="10.25" style="191" customWidth="1"/>
    <col min="10762" max="10762" width="10.625" style="191" customWidth="1"/>
    <col min="10763" max="10763" width="14.625" style="191" customWidth="1"/>
    <col min="10764" max="11008" width="7.75" style="191"/>
    <col min="11009" max="11009" width="4" style="191" customWidth="1"/>
    <col min="11010" max="11010" width="5.75" style="191" customWidth="1"/>
    <col min="11011" max="11011" width="22.375" style="191" customWidth="1"/>
    <col min="11012" max="11012" width="12.875" style="191" customWidth="1"/>
    <col min="11013" max="11013" width="16.875" style="191" customWidth="1"/>
    <col min="11014" max="11014" width="19" style="191" customWidth="1"/>
    <col min="11015" max="11015" width="8.125" style="191" customWidth="1"/>
    <col min="11016" max="11016" width="5" style="191" customWidth="1"/>
    <col min="11017" max="11017" width="10.25" style="191" customWidth="1"/>
    <col min="11018" max="11018" width="10.625" style="191" customWidth="1"/>
    <col min="11019" max="11019" width="14.625" style="191" customWidth="1"/>
    <col min="11020" max="11264" width="7.75" style="191"/>
    <col min="11265" max="11265" width="4" style="191" customWidth="1"/>
    <col min="11266" max="11266" width="5.75" style="191" customWidth="1"/>
    <col min="11267" max="11267" width="22.375" style="191" customWidth="1"/>
    <col min="11268" max="11268" width="12.875" style="191" customWidth="1"/>
    <col min="11269" max="11269" width="16.875" style="191" customWidth="1"/>
    <col min="11270" max="11270" width="19" style="191" customWidth="1"/>
    <col min="11271" max="11271" width="8.125" style="191" customWidth="1"/>
    <col min="11272" max="11272" width="5" style="191" customWidth="1"/>
    <col min="11273" max="11273" width="10.25" style="191" customWidth="1"/>
    <col min="11274" max="11274" width="10.625" style="191" customWidth="1"/>
    <col min="11275" max="11275" width="14.625" style="191" customWidth="1"/>
    <col min="11276" max="11520" width="7.75" style="191"/>
    <col min="11521" max="11521" width="4" style="191" customWidth="1"/>
    <col min="11522" max="11522" width="5.75" style="191" customWidth="1"/>
    <col min="11523" max="11523" width="22.375" style="191" customWidth="1"/>
    <col min="11524" max="11524" width="12.875" style="191" customWidth="1"/>
    <col min="11525" max="11525" width="16.875" style="191" customWidth="1"/>
    <col min="11526" max="11526" width="19" style="191" customWidth="1"/>
    <col min="11527" max="11527" width="8.125" style="191" customWidth="1"/>
    <col min="11528" max="11528" width="5" style="191" customWidth="1"/>
    <col min="11529" max="11529" width="10.25" style="191" customWidth="1"/>
    <col min="11530" max="11530" width="10.625" style="191" customWidth="1"/>
    <col min="11531" max="11531" width="14.625" style="191" customWidth="1"/>
    <col min="11532" max="11776" width="7.75" style="191"/>
    <col min="11777" max="11777" width="4" style="191" customWidth="1"/>
    <col min="11778" max="11778" width="5.75" style="191" customWidth="1"/>
    <col min="11779" max="11779" width="22.375" style="191" customWidth="1"/>
    <col min="11780" max="11780" width="12.875" style="191" customWidth="1"/>
    <col min="11781" max="11781" width="16.875" style="191" customWidth="1"/>
    <col min="11782" max="11782" width="19" style="191" customWidth="1"/>
    <col min="11783" max="11783" width="8.125" style="191" customWidth="1"/>
    <col min="11784" max="11784" width="5" style="191" customWidth="1"/>
    <col min="11785" max="11785" width="10.25" style="191" customWidth="1"/>
    <col min="11786" max="11786" width="10.625" style="191" customWidth="1"/>
    <col min="11787" max="11787" width="14.625" style="191" customWidth="1"/>
    <col min="11788" max="12032" width="7.75" style="191"/>
    <col min="12033" max="12033" width="4" style="191" customWidth="1"/>
    <col min="12034" max="12034" width="5.75" style="191" customWidth="1"/>
    <col min="12035" max="12035" width="22.375" style="191" customWidth="1"/>
    <col min="12036" max="12036" width="12.875" style="191" customWidth="1"/>
    <col min="12037" max="12037" width="16.875" style="191" customWidth="1"/>
    <col min="12038" max="12038" width="19" style="191" customWidth="1"/>
    <col min="12039" max="12039" width="8.125" style="191" customWidth="1"/>
    <col min="12040" max="12040" width="5" style="191" customWidth="1"/>
    <col min="12041" max="12041" width="10.25" style="191" customWidth="1"/>
    <col min="12042" max="12042" width="10.625" style="191" customWidth="1"/>
    <col min="12043" max="12043" width="14.625" style="191" customWidth="1"/>
    <col min="12044" max="12288" width="7.75" style="191"/>
    <col min="12289" max="12289" width="4" style="191" customWidth="1"/>
    <col min="12290" max="12290" width="5.75" style="191" customWidth="1"/>
    <col min="12291" max="12291" width="22.375" style="191" customWidth="1"/>
    <col min="12292" max="12292" width="12.875" style="191" customWidth="1"/>
    <col min="12293" max="12293" width="16.875" style="191" customWidth="1"/>
    <col min="12294" max="12294" width="19" style="191" customWidth="1"/>
    <col min="12295" max="12295" width="8.125" style="191" customWidth="1"/>
    <col min="12296" max="12296" width="5" style="191" customWidth="1"/>
    <col min="12297" max="12297" width="10.25" style="191" customWidth="1"/>
    <col min="12298" max="12298" width="10.625" style="191" customWidth="1"/>
    <col min="12299" max="12299" width="14.625" style="191" customWidth="1"/>
    <col min="12300" max="12544" width="7.75" style="191"/>
    <col min="12545" max="12545" width="4" style="191" customWidth="1"/>
    <col min="12546" max="12546" width="5.75" style="191" customWidth="1"/>
    <col min="12547" max="12547" width="22.375" style="191" customWidth="1"/>
    <col min="12548" max="12548" width="12.875" style="191" customWidth="1"/>
    <col min="12549" max="12549" width="16.875" style="191" customWidth="1"/>
    <col min="12550" max="12550" width="19" style="191" customWidth="1"/>
    <col min="12551" max="12551" width="8.125" style="191" customWidth="1"/>
    <col min="12552" max="12552" width="5" style="191" customWidth="1"/>
    <col min="12553" max="12553" width="10.25" style="191" customWidth="1"/>
    <col min="12554" max="12554" width="10.625" style="191" customWidth="1"/>
    <col min="12555" max="12555" width="14.625" style="191" customWidth="1"/>
    <col min="12556" max="12800" width="7.75" style="191"/>
    <col min="12801" max="12801" width="4" style="191" customWidth="1"/>
    <col min="12802" max="12802" width="5.75" style="191" customWidth="1"/>
    <col min="12803" max="12803" width="22.375" style="191" customWidth="1"/>
    <col min="12804" max="12804" width="12.875" style="191" customWidth="1"/>
    <col min="12805" max="12805" width="16.875" style="191" customWidth="1"/>
    <col min="12806" max="12806" width="19" style="191" customWidth="1"/>
    <col min="12807" max="12807" width="8.125" style="191" customWidth="1"/>
    <col min="12808" max="12808" width="5" style="191" customWidth="1"/>
    <col min="12809" max="12809" width="10.25" style="191" customWidth="1"/>
    <col min="12810" max="12810" width="10.625" style="191" customWidth="1"/>
    <col min="12811" max="12811" width="14.625" style="191" customWidth="1"/>
    <col min="12812" max="13056" width="7.75" style="191"/>
    <col min="13057" max="13057" width="4" style="191" customWidth="1"/>
    <col min="13058" max="13058" width="5.75" style="191" customWidth="1"/>
    <col min="13059" max="13059" width="22.375" style="191" customWidth="1"/>
    <col min="13060" max="13060" width="12.875" style="191" customWidth="1"/>
    <col min="13061" max="13061" width="16.875" style="191" customWidth="1"/>
    <col min="13062" max="13062" width="19" style="191" customWidth="1"/>
    <col min="13063" max="13063" width="8.125" style="191" customWidth="1"/>
    <col min="13064" max="13064" width="5" style="191" customWidth="1"/>
    <col min="13065" max="13065" width="10.25" style="191" customWidth="1"/>
    <col min="13066" max="13066" width="10.625" style="191" customWidth="1"/>
    <col min="13067" max="13067" width="14.625" style="191" customWidth="1"/>
    <col min="13068" max="13312" width="7.75" style="191"/>
    <col min="13313" max="13313" width="4" style="191" customWidth="1"/>
    <col min="13314" max="13314" width="5.75" style="191" customWidth="1"/>
    <col min="13315" max="13315" width="22.375" style="191" customWidth="1"/>
    <col min="13316" max="13316" width="12.875" style="191" customWidth="1"/>
    <col min="13317" max="13317" width="16.875" style="191" customWidth="1"/>
    <col min="13318" max="13318" width="19" style="191" customWidth="1"/>
    <col min="13319" max="13319" width="8.125" style="191" customWidth="1"/>
    <col min="13320" max="13320" width="5" style="191" customWidth="1"/>
    <col min="13321" max="13321" width="10.25" style="191" customWidth="1"/>
    <col min="13322" max="13322" width="10.625" style="191" customWidth="1"/>
    <col min="13323" max="13323" width="14.625" style="191" customWidth="1"/>
    <col min="13324" max="13568" width="7.75" style="191"/>
    <col min="13569" max="13569" width="4" style="191" customWidth="1"/>
    <col min="13570" max="13570" width="5.75" style="191" customWidth="1"/>
    <col min="13571" max="13571" width="22.375" style="191" customWidth="1"/>
    <col min="13572" max="13572" width="12.875" style="191" customWidth="1"/>
    <col min="13573" max="13573" width="16.875" style="191" customWidth="1"/>
    <col min="13574" max="13574" width="19" style="191" customWidth="1"/>
    <col min="13575" max="13575" width="8.125" style="191" customWidth="1"/>
    <col min="13576" max="13576" width="5" style="191" customWidth="1"/>
    <col min="13577" max="13577" width="10.25" style="191" customWidth="1"/>
    <col min="13578" max="13578" width="10.625" style="191" customWidth="1"/>
    <col min="13579" max="13579" width="14.625" style="191" customWidth="1"/>
    <col min="13580" max="13824" width="7.75" style="191"/>
    <col min="13825" max="13825" width="4" style="191" customWidth="1"/>
    <col min="13826" max="13826" width="5.75" style="191" customWidth="1"/>
    <col min="13827" max="13827" width="22.375" style="191" customWidth="1"/>
    <col min="13828" max="13828" width="12.875" style="191" customWidth="1"/>
    <col min="13829" max="13829" width="16.875" style="191" customWidth="1"/>
    <col min="13830" max="13830" width="19" style="191" customWidth="1"/>
    <col min="13831" max="13831" width="8.125" style="191" customWidth="1"/>
    <col min="13832" max="13832" width="5" style="191" customWidth="1"/>
    <col min="13833" max="13833" width="10.25" style="191" customWidth="1"/>
    <col min="13834" max="13834" width="10.625" style="191" customWidth="1"/>
    <col min="13835" max="13835" width="14.625" style="191" customWidth="1"/>
    <col min="13836" max="14080" width="7.75" style="191"/>
    <col min="14081" max="14081" width="4" style="191" customWidth="1"/>
    <col min="14082" max="14082" width="5.75" style="191" customWidth="1"/>
    <col min="14083" max="14083" width="22.375" style="191" customWidth="1"/>
    <col min="14084" max="14084" width="12.875" style="191" customWidth="1"/>
    <col min="14085" max="14085" width="16.875" style="191" customWidth="1"/>
    <col min="14086" max="14086" width="19" style="191" customWidth="1"/>
    <col min="14087" max="14087" width="8.125" style="191" customWidth="1"/>
    <col min="14088" max="14088" width="5" style="191" customWidth="1"/>
    <col min="14089" max="14089" width="10.25" style="191" customWidth="1"/>
    <col min="14090" max="14090" width="10.625" style="191" customWidth="1"/>
    <col min="14091" max="14091" width="14.625" style="191" customWidth="1"/>
    <col min="14092" max="14336" width="7.75" style="191"/>
    <col min="14337" max="14337" width="4" style="191" customWidth="1"/>
    <col min="14338" max="14338" width="5.75" style="191" customWidth="1"/>
    <col min="14339" max="14339" width="22.375" style="191" customWidth="1"/>
    <col min="14340" max="14340" width="12.875" style="191" customWidth="1"/>
    <col min="14341" max="14341" width="16.875" style="191" customWidth="1"/>
    <col min="14342" max="14342" width="19" style="191" customWidth="1"/>
    <col min="14343" max="14343" width="8.125" style="191" customWidth="1"/>
    <col min="14344" max="14344" width="5" style="191" customWidth="1"/>
    <col min="14345" max="14345" width="10.25" style="191" customWidth="1"/>
    <col min="14346" max="14346" width="10.625" style="191" customWidth="1"/>
    <col min="14347" max="14347" width="14.625" style="191" customWidth="1"/>
    <col min="14348" max="14592" width="7.75" style="191"/>
    <col min="14593" max="14593" width="4" style="191" customWidth="1"/>
    <col min="14594" max="14594" width="5.75" style="191" customWidth="1"/>
    <col min="14595" max="14595" width="22.375" style="191" customWidth="1"/>
    <col min="14596" max="14596" width="12.875" style="191" customWidth="1"/>
    <col min="14597" max="14597" width="16.875" style="191" customWidth="1"/>
    <col min="14598" max="14598" width="19" style="191" customWidth="1"/>
    <col min="14599" max="14599" width="8.125" style="191" customWidth="1"/>
    <col min="14600" max="14600" width="5" style="191" customWidth="1"/>
    <col min="14601" max="14601" width="10.25" style="191" customWidth="1"/>
    <col min="14602" max="14602" width="10.625" style="191" customWidth="1"/>
    <col min="14603" max="14603" width="14.625" style="191" customWidth="1"/>
    <col min="14604" max="14848" width="7.75" style="191"/>
    <col min="14849" max="14849" width="4" style="191" customWidth="1"/>
    <col min="14850" max="14850" width="5.75" style="191" customWidth="1"/>
    <col min="14851" max="14851" width="22.375" style="191" customWidth="1"/>
    <col min="14852" max="14852" width="12.875" style="191" customWidth="1"/>
    <col min="14853" max="14853" width="16.875" style="191" customWidth="1"/>
    <col min="14854" max="14854" width="19" style="191" customWidth="1"/>
    <col min="14855" max="14855" width="8.125" style="191" customWidth="1"/>
    <col min="14856" max="14856" width="5" style="191" customWidth="1"/>
    <col min="14857" max="14857" width="10.25" style="191" customWidth="1"/>
    <col min="14858" max="14858" width="10.625" style="191" customWidth="1"/>
    <col min="14859" max="14859" width="14.625" style="191" customWidth="1"/>
    <col min="14860" max="15104" width="7.75" style="191"/>
    <col min="15105" max="15105" width="4" style="191" customWidth="1"/>
    <col min="15106" max="15106" width="5.75" style="191" customWidth="1"/>
    <col min="15107" max="15107" width="22.375" style="191" customWidth="1"/>
    <col min="15108" max="15108" width="12.875" style="191" customWidth="1"/>
    <col min="15109" max="15109" width="16.875" style="191" customWidth="1"/>
    <col min="15110" max="15110" width="19" style="191" customWidth="1"/>
    <col min="15111" max="15111" width="8.125" style="191" customWidth="1"/>
    <col min="15112" max="15112" width="5" style="191" customWidth="1"/>
    <col min="15113" max="15113" width="10.25" style="191" customWidth="1"/>
    <col min="15114" max="15114" width="10.625" style="191" customWidth="1"/>
    <col min="15115" max="15115" width="14.625" style="191" customWidth="1"/>
    <col min="15116" max="15360" width="7.75" style="191"/>
    <col min="15361" max="15361" width="4" style="191" customWidth="1"/>
    <col min="15362" max="15362" width="5.75" style="191" customWidth="1"/>
    <col min="15363" max="15363" width="22.375" style="191" customWidth="1"/>
    <col min="15364" max="15364" width="12.875" style="191" customWidth="1"/>
    <col min="15365" max="15365" width="16.875" style="191" customWidth="1"/>
    <col min="15366" max="15366" width="19" style="191" customWidth="1"/>
    <col min="15367" max="15367" width="8.125" style="191" customWidth="1"/>
    <col min="15368" max="15368" width="5" style="191" customWidth="1"/>
    <col min="15369" max="15369" width="10.25" style="191" customWidth="1"/>
    <col min="15370" max="15370" width="10.625" style="191" customWidth="1"/>
    <col min="15371" max="15371" width="14.625" style="191" customWidth="1"/>
    <col min="15372" max="15616" width="7.75" style="191"/>
    <col min="15617" max="15617" width="4" style="191" customWidth="1"/>
    <col min="15618" max="15618" width="5.75" style="191" customWidth="1"/>
    <col min="15619" max="15619" width="22.375" style="191" customWidth="1"/>
    <col min="15620" max="15620" width="12.875" style="191" customWidth="1"/>
    <col min="15621" max="15621" width="16.875" style="191" customWidth="1"/>
    <col min="15622" max="15622" width="19" style="191" customWidth="1"/>
    <col min="15623" max="15623" width="8.125" style="191" customWidth="1"/>
    <col min="15624" max="15624" width="5" style="191" customWidth="1"/>
    <col min="15625" max="15625" width="10.25" style="191" customWidth="1"/>
    <col min="15626" max="15626" width="10.625" style="191" customWidth="1"/>
    <col min="15627" max="15627" width="14.625" style="191" customWidth="1"/>
    <col min="15628" max="15872" width="7.75" style="191"/>
    <col min="15873" max="15873" width="4" style="191" customWidth="1"/>
    <col min="15874" max="15874" width="5.75" style="191" customWidth="1"/>
    <col min="15875" max="15875" width="22.375" style="191" customWidth="1"/>
    <col min="15876" max="15876" width="12.875" style="191" customWidth="1"/>
    <col min="15877" max="15877" width="16.875" style="191" customWidth="1"/>
    <col min="15878" max="15878" width="19" style="191" customWidth="1"/>
    <col min="15879" max="15879" width="8.125" style="191" customWidth="1"/>
    <col min="15880" max="15880" width="5" style="191" customWidth="1"/>
    <col min="15881" max="15881" width="10.25" style="191" customWidth="1"/>
    <col min="15882" max="15882" width="10.625" style="191" customWidth="1"/>
    <col min="15883" max="15883" width="14.625" style="191" customWidth="1"/>
    <col min="15884" max="16128" width="7.75" style="191"/>
    <col min="16129" max="16129" width="4" style="191" customWidth="1"/>
    <col min="16130" max="16130" width="5.75" style="191" customWidth="1"/>
    <col min="16131" max="16131" width="22.375" style="191" customWidth="1"/>
    <col min="16132" max="16132" width="12.875" style="191" customWidth="1"/>
    <col min="16133" max="16133" width="16.875" style="191" customWidth="1"/>
    <col min="16134" max="16134" width="19" style="191" customWidth="1"/>
    <col min="16135" max="16135" width="8.125" style="191" customWidth="1"/>
    <col min="16136" max="16136" width="5" style="191" customWidth="1"/>
    <col min="16137" max="16137" width="10.25" style="191" customWidth="1"/>
    <col min="16138" max="16138" width="10.625" style="191" customWidth="1"/>
    <col min="16139" max="16139" width="14.625" style="191" customWidth="1"/>
    <col min="16140" max="16384" width="7.75" style="191"/>
  </cols>
  <sheetData>
    <row r="1" spans="1:12" ht="35.1" customHeight="1">
      <c r="A1" s="365" t="s">
        <v>585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2" s="197" customFormat="1" ht="24.95" customHeight="1">
      <c r="A2" s="192" t="s">
        <v>0</v>
      </c>
      <c r="B2" s="193" t="s">
        <v>577</v>
      </c>
      <c r="C2" s="194" t="s">
        <v>578</v>
      </c>
      <c r="D2" s="194" t="s">
        <v>579</v>
      </c>
      <c r="E2" s="194" t="s">
        <v>580</v>
      </c>
      <c r="F2" s="194" t="s">
        <v>581</v>
      </c>
      <c r="G2" s="194" t="s">
        <v>582</v>
      </c>
      <c r="H2" s="195" t="s">
        <v>586</v>
      </c>
      <c r="I2" s="195" t="s">
        <v>587</v>
      </c>
      <c r="J2" s="196" t="s">
        <v>588</v>
      </c>
      <c r="K2" s="186" t="s">
        <v>570</v>
      </c>
    </row>
    <row r="3" spans="1:12" ht="24.95" customHeight="1">
      <c r="A3" s="198">
        <v>1</v>
      </c>
      <c r="B3" s="199" t="s">
        <v>589</v>
      </c>
      <c r="C3" s="189" t="s">
        <v>590</v>
      </c>
      <c r="D3" s="189" t="s">
        <v>583</v>
      </c>
      <c r="E3" s="200" t="s">
        <v>591</v>
      </c>
      <c r="F3" s="200" t="s">
        <v>591</v>
      </c>
      <c r="G3" s="189"/>
      <c r="H3" s="201">
        <v>1</v>
      </c>
      <c r="I3" s="202">
        <v>181000</v>
      </c>
      <c r="J3" s="202">
        <f t="shared" ref="J3:J13" si="0">H3*I3</f>
        <v>181000</v>
      </c>
      <c r="K3" s="200"/>
    </row>
    <row r="4" spans="1:12" ht="24.95" customHeight="1">
      <c r="A4" s="198">
        <v>2</v>
      </c>
      <c r="B4" s="199" t="s">
        <v>589</v>
      </c>
      <c r="C4" s="189" t="s">
        <v>592</v>
      </c>
      <c r="D4" s="189" t="s">
        <v>583</v>
      </c>
      <c r="E4" s="200" t="s">
        <v>593</v>
      </c>
      <c r="F4" s="189" t="s">
        <v>594</v>
      </c>
      <c r="G4" s="189"/>
      <c r="H4" s="201">
        <v>12</v>
      </c>
      <c r="I4" s="202">
        <v>7350</v>
      </c>
      <c r="J4" s="202">
        <f t="shared" si="0"/>
        <v>88200</v>
      </c>
      <c r="K4" s="200"/>
    </row>
    <row r="5" spans="1:12" ht="24.95" customHeight="1">
      <c r="A5" s="198">
        <v>3</v>
      </c>
      <c r="B5" s="199" t="s">
        <v>589</v>
      </c>
      <c r="C5" s="200" t="s">
        <v>595</v>
      </c>
      <c r="D5" s="189" t="s">
        <v>583</v>
      </c>
      <c r="E5" s="200" t="s">
        <v>591</v>
      </c>
      <c r="F5" s="200" t="s">
        <v>591</v>
      </c>
      <c r="G5" s="189"/>
      <c r="H5" s="201">
        <v>1</v>
      </c>
      <c r="I5" s="202">
        <v>122000</v>
      </c>
      <c r="J5" s="202">
        <f t="shared" si="0"/>
        <v>122000</v>
      </c>
      <c r="K5" s="200"/>
    </row>
    <row r="6" spans="1:12" s="209" customFormat="1" ht="24.95" customHeight="1">
      <c r="A6" s="198">
        <v>4</v>
      </c>
      <c r="B6" s="203" t="s">
        <v>596</v>
      </c>
      <c r="C6" s="204" t="s">
        <v>597</v>
      </c>
      <c r="D6" s="187" t="s">
        <v>583</v>
      </c>
      <c r="E6" s="205" t="s">
        <v>598</v>
      </c>
      <c r="F6" s="205" t="s">
        <v>598</v>
      </c>
      <c r="G6" s="187"/>
      <c r="H6" s="206">
        <v>1</v>
      </c>
      <c r="I6" s="207">
        <v>50000</v>
      </c>
      <c r="J6" s="188">
        <f t="shared" si="0"/>
        <v>50000</v>
      </c>
      <c r="K6" s="208"/>
    </row>
    <row r="7" spans="1:12" ht="24.95" customHeight="1">
      <c r="A7" s="198">
        <v>5</v>
      </c>
      <c r="B7" s="210" t="s">
        <v>589</v>
      </c>
      <c r="C7" s="211" t="s">
        <v>599</v>
      </c>
      <c r="D7" s="212" t="s">
        <v>583</v>
      </c>
      <c r="E7" s="213" t="s">
        <v>600</v>
      </c>
      <c r="F7" s="213" t="s">
        <v>600</v>
      </c>
      <c r="G7" s="213"/>
      <c r="H7" s="214">
        <v>1</v>
      </c>
      <c r="I7" s="215">
        <v>100000</v>
      </c>
      <c r="J7" s="202">
        <f t="shared" si="0"/>
        <v>100000</v>
      </c>
      <c r="K7" s="216" t="s">
        <v>601</v>
      </c>
    </row>
    <row r="8" spans="1:12" ht="24.95" customHeight="1">
      <c r="A8" s="198">
        <v>6</v>
      </c>
      <c r="B8" s="199" t="s">
        <v>589</v>
      </c>
      <c r="C8" s="217" t="s">
        <v>602</v>
      </c>
      <c r="D8" s="190" t="s">
        <v>583</v>
      </c>
      <c r="E8" s="190" t="s">
        <v>603</v>
      </c>
      <c r="F8" s="218" t="s">
        <v>604</v>
      </c>
      <c r="G8" s="190" t="s">
        <v>605</v>
      </c>
      <c r="H8" s="219">
        <v>1</v>
      </c>
      <c r="I8" s="220">
        <v>100000</v>
      </c>
      <c r="J8" s="202">
        <f t="shared" si="0"/>
        <v>100000</v>
      </c>
      <c r="K8" s="221" t="s">
        <v>606</v>
      </c>
    </row>
    <row r="9" spans="1:12" ht="24.95" customHeight="1">
      <c r="A9" s="198">
        <v>7</v>
      </c>
      <c r="B9" s="222" t="s">
        <v>589</v>
      </c>
      <c r="C9" s="223" t="s">
        <v>607</v>
      </c>
      <c r="D9" s="190" t="s">
        <v>583</v>
      </c>
      <c r="E9" s="224" t="s">
        <v>608</v>
      </c>
      <c r="F9" s="225" t="s">
        <v>609</v>
      </c>
      <c r="G9" s="189"/>
      <c r="H9" s="226">
        <v>1</v>
      </c>
      <c r="I9" s="227">
        <v>150000</v>
      </c>
      <c r="J9" s="202">
        <f t="shared" si="0"/>
        <v>150000</v>
      </c>
      <c r="K9" s="228" t="s">
        <v>610</v>
      </c>
      <c r="L9" s="229"/>
    </row>
    <row r="10" spans="1:12" ht="24.95" customHeight="1">
      <c r="A10" s="198">
        <v>7</v>
      </c>
      <c r="B10" s="222" t="s">
        <v>589</v>
      </c>
      <c r="C10" s="223" t="s">
        <v>607</v>
      </c>
      <c r="D10" s="190" t="s">
        <v>583</v>
      </c>
      <c r="E10" s="224" t="s">
        <v>608</v>
      </c>
      <c r="F10" s="224" t="s">
        <v>608</v>
      </c>
      <c r="G10" s="200" t="s">
        <v>611</v>
      </c>
      <c r="H10" s="226">
        <v>1</v>
      </c>
      <c r="I10" s="227">
        <v>200000</v>
      </c>
      <c r="J10" s="202">
        <f t="shared" si="0"/>
        <v>200000</v>
      </c>
      <c r="K10" s="228" t="s">
        <v>610</v>
      </c>
      <c r="L10" s="229"/>
    </row>
    <row r="11" spans="1:12" ht="24.95" customHeight="1">
      <c r="A11" s="198">
        <v>7</v>
      </c>
      <c r="B11" s="199" t="s">
        <v>589</v>
      </c>
      <c r="C11" s="223" t="s">
        <v>607</v>
      </c>
      <c r="D11" s="190" t="s">
        <v>583</v>
      </c>
      <c r="E11" s="224" t="s">
        <v>608</v>
      </c>
      <c r="F11" s="230" t="s">
        <v>612</v>
      </c>
      <c r="G11" s="189"/>
      <c r="H11" s="226">
        <v>1</v>
      </c>
      <c r="I11" s="227">
        <v>100000</v>
      </c>
      <c r="J11" s="202">
        <f t="shared" si="0"/>
        <v>100000</v>
      </c>
      <c r="K11" s="228" t="s">
        <v>610</v>
      </c>
      <c r="L11" s="229"/>
    </row>
    <row r="12" spans="1:12" ht="24.95" customHeight="1">
      <c r="A12" s="198">
        <v>8</v>
      </c>
      <c r="B12" s="199" t="s">
        <v>589</v>
      </c>
      <c r="C12" s="229" t="s">
        <v>613</v>
      </c>
      <c r="D12" s="218" t="s">
        <v>614</v>
      </c>
      <c r="E12" s="218" t="s">
        <v>614</v>
      </c>
      <c r="F12" s="218" t="s">
        <v>614</v>
      </c>
      <c r="G12" s="218" t="s">
        <v>611</v>
      </c>
      <c r="H12" s="219">
        <v>1</v>
      </c>
      <c r="I12" s="220">
        <v>2785000</v>
      </c>
      <c r="J12" s="202">
        <f t="shared" si="0"/>
        <v>2785000</v>
      </c>
      <c r="K12" s="221"/>
    </row>
    <row r="13" spans="1:12" ht="24.95" customHeight="1">
      <c r="A13" s="198">
        <v>9</v>
      </c>
      <c r="B13" s="201" t="s">
        <v>615</v>
      </c>
      <c r="C13" s="200" t="s">
        <v>616</v>
      </c>
      <c r="D13" s="200" t="s">
        <v>617</v>
      </c>
      <c r="E13" s="200" t="s">
        <v>617</v>
      </c>
      <c r="F13" s="200" t="s">
        <v>617</v>
      </c>
      <c r="G13" s="200" t="s">
        <v>611</v>
      </c>
      <c r="H13" s="201">
        <v>1</v>
      </c>
      <c r="I13" s="202">
        <v>6761550</v>
      </c>
      <c r="J13" s="202">
        <f t="shared" si="0"/>
        <v>6761550</v>
      </c>
      <c r="K13" s="221"/>
    </row>
    <row r="14" spans="1:12" s="235" customFormat="1" ht="24.95" customHeight="1">
      <c r="A14" s="231"/>
      <c r="B14" s="193"/>
      <c r="C14" s="232" t="s">
        <v>618</v>
      </c>
      <c r="D14" s="233"/>
      <c r="E14" s="233"/>
      <c r="F14" s="233"/>
      <c r="G14" s="233"/>
      <c r="H14" s="193"/>
      <c r="I14" s="234"/>
      <c r="J14" s="234">
        <f>SUM(J3:J13)</f>
        <v>10637750</v>
      </c>
      <c r="K14" s="233"/>
    </row>
    <row r="16" spans="1:12" ht="13.5">
      <c r="A16" s="367" t="s">
        <v>619</v>
      </c>
      <c r="B16" s="367"/>
      <c r="C16" s="367"/>
      <c r="D16" s="367"/>
      <c r="E16" s="367"/>
      <c r="F16" s="367"/>
      <c r="G16" s="367"/>
      <c r="H16" s="367"/>
    </row>
    <row r="17" spans="1:8">
      <c r="A17" s="368" t="s">
        <v>0</v>
      </c>
      <c r="B17" s="368" t="s">
        <v>620</v>
      </c>
      <c r="C17" s="368" t="s">
        <v>621</v>
      </c>
      <c r="D17" s="368" t="s">
        <v>622</v>
      </c>
      <c r="E17" s="370" t="s">
        <v>623</v>
      </c>
      <c r="F17" s="372" t="s">
        <v>624</v>
      </c>
      <c r="G17" s="373"/>
      <c r="H17" s="368" t="s">
        <v>570</v>
      </c>
    </row>
    <row r="18" spans="1:8">
      <c r="A18" s="369"/>
      <c r="B18" s="369"/>
      <c r="C18" s="369"/>
      <c r="D18" s="369"/>
      <c r="E18" s="371"/>
      <c r="F18" s="192" t="s">
        <v>625</v>
      </c>
      <c r="G18" s="192" t="s">
        <v>626</v>
      </c>
      <c r="H18" s="369"/>
    </row>
    <row r="19" spans="1:8">
      <c r="A19" s="238" t="s">
        <v>627</v>
      </c>
      <c r="B19" s="238" t="s">
        <v>628</v>
      </c>
      <c r="C19" s="238"/>
      <c r="D19" s="238"/>
      <c r="E19" s="238"/>
      <c r="F19" s="239"/>
      <c r="G19" s="238"/>
      <c r="H19" s="240"/>
    </row>
    <row r="20" spans="1:8" ht="22.5">
      <c r="A20" s="238">
        <v>1</v>
      </c>
      <c r="B20" s="238" t="s">
        <v>629</v>
      </c>
      <c r="C20" s="238" t="s">
        <v>630</v>
      </c>
      <c r="D20" s="238"/>
      <c r="E20" s="238"/>
      <c r="F20" s="239">
        <v>6</v>
      </c>
      <c r="G20" s="238"/>
      <c r="H20" s="240"/>
    </row>
    <row r="21" spans="1:8" ht="135">
      <c r="A21" s="240" t="s">
        <v>631</v>
      </c>
      <c r="B21" s="240" t="s">
        <v>632</v>
      </c>
      <c r="C21" s="240" t="s">
        <v>633</v>
      </c>
      <c r="D21" s="241" t="s">
        <v>634</v>
      </c>
      <c r="E21" s="242">
        <v>20000</v>
      </c>
      <c r="F21" s="243">
        <v>6</v>
      </c>
      <c r="G21" s="240">
        <f t="shared" ref="G21:G26" si="1">F21*E21</f>
        <v>120000</v>
      </c>
      <c r="H21" s="240" t="s">
        <v>635</v>
      </c>
    </row>
    <row r="22" spans="1:8" ht="56.25">
      <c r="A22" s="240" t="s">
        <v>636</v>
      </c>
      <c r="B22" s="240" t="s">
        <v>637</v>
      </c>
      <c r="C22" s="240" t="s">
        <v>638</v>
      </c>
      <c r="D22" s="240" t="s">
        <v>639</v>
      </c>
      <c r="E22" s="242">
        <v>2000</v>
      </c>
      <c r="F22" s="243">
        <v>6</v>
      </c>
      <c r="G22" s="240">
        <f t="shared" si="1"/>
        <v>12000</v>
      </c>
      <c r="H22" s="240" t="s">
        <v>640</v>
      </c>
    </row>
    <row r="23" spans="1:8" ht="22.5">
      <c r="A23" s="240" t="s">
        <v>641</v>
      </c>
      <c r="B23" s="240" t="s">
        <v>642</v>
      </c>
      <c r="C23" s="240" t="s">
        <v>633</v>
      </c>
      <c r="D23" s="240" t="s">
        <v>643</v>
      </c>
      <c r="E23" s="242">
        <v>400</v>
      </c>
      <c r="F23" s="243">
        <v>270</v>
      </c>
      <c r="G23" s="240">
        <f t="shared" si="1"/>
        <v>108000</v>
      </c>
      <c r="H23" s="240"/>
    </row>
    <row r="24" spans="1:8" ht="101.25">
      <c r="A24" s="240" t="s">
        <v>644</v>
      </c>
      <c r="B24" s="240" t="s">
        <v>645</v>
      </c>
      <c r="C24" s="240" t="s">
        <v>646</v>
      </c>
      <c r="D24" s="240" t="s">
        <v>647</v>
      </c>
      <c r="E24" s="242">
        <v>1100</v>
      </c>
      <c r="F24" s="243">
        <v>6</v>
      </c>
      <c r="G24" s="240">
        <f t="shared" si="1"/>
        <v>6600</v>
      </c>
      <c r="H24" s="240" t="s">
        <v>648</v>
      </c>
    </row>
    <row r="25" spans="1:8" ht="33.75">
      <c r="A25" s="240" t="s">
        <v>649</v>
      </c>
      <c r="B25" s="240" t="s">
        <v>650</v>
      </c>
      <c r="C25" s="240" t="s">
        <v>633</v>
      </c>
      <c r="D25" s="240" t="s">
        <v>651</v>
      </c>
      <c r="E25" s="242">
        <v>3500</v>
      </c>
      <c r="F25" s="243">
        <v>6</v>
      </c>
      <c r="G25" s="240">
        <f t="shared" si="1"/>
        <v>21000</v>
      </c>
      <c r="H25" s="240" t="s">
        <v>652</v>
      </c>
    </row>
    <row r="26" spans="1:8">
      <c r="A26" s="240" t="s">
        <v>653</v>
      </c>
      <c r="B26" s="240" t="s">
        <v>654</v>
      </c>
      <c r="C26" s="240" t="s">
        <v>655</v>
      </c>
      <c r="D26" s="240" t="s">
        <v>656</v>
      </c>
      <c r="E26" s="242">
        <v>7350</v>
      </c>
      <c r="F26" s="243">
        <v>24</v>
      </c>
      <c r="G26" s="240">
        <f t="shared" si="1"/>
        <v>176400</v>
      </c>
      <c r="H26" s="240"/>
    </row>
    <row r="27" spans="1:8">
      <c r="A27" s="238"/>
      <c r="B27" s="238" t="s">
        <v>657</v>
      </c>
      <c r="C27" s="238"/>
      <c r="D27" s="238"/>
      <c r="E27" s="244"/>
      <c r="F27" s="239"/>
      <c r="G27" s="238">
        <f>SUM(G21:G26)</f>
        <v>444000</v>
      </c>
      <c r="H27" s="238"/>
    </row>
    <row r="28" spans="1:8" ht="22.5">
      <c r="A28" s="238">
        <v>2</v>
      </c>
      <c r="B28" s="238" t="s">
        <v>658</v>
      </c>
      <c r="C28" s="238" t="s">
        <v>630</v>
      </c>
      <c r="D28" s="238"/>
      <c r="E28" s="238"/>
      <c r="F28" s="239">
        <v>4</v>
      </c>
      <c r="G28" s="238"/>
      <c r="H28" s="238"/>
    </row>
    <row r="29" spans="1:8" ht="135">
      <c r="A29" s="240" t="s">
        <v>631</v>
      </c>
      <c r="B29" s="240" t="s">
        <v>632</v>
      </c>
      <c r="C29" s="240" t="s">
        <v>633</v>
      </c>
      <c r="D29" s="241" t="s">
        <v>634</v>
      </c>
      <c r="E29" s="242">
        <v>20000</v>
      </c>
      <c r="F29" s="243">
        <v>4</v>
      </c>
      <c r="G29" s="240">
        <f t="shared" ref="G29:G34" si="2">F29*E29</f>
        <v>80000</v>
      </c>
      <c r="H29" s="240" t="s">
        <v>635</v>
      </c>
    </row>
    <row r="30" spans="1:8" ht="56.25">
      <c r="A30" s="240" t="s">
        <v>636</v>
      </c>
      <c r="B30" s="240" t="s">
        <v>637</v>
      </c>
      <c r="C30" s="240" t="s">
        <v>638</v>
      </c>
      <c r="D30" s="240" t="s">
        <v>639</v>
      </c>
      <c r="E30" s="242">
        <v>2000</v>
      </c>
      <c r="F30" s="243">
        <v>4</v>
      </c>
      <c r="G30" s="240">
        <f t="shared" si="2"/>
        <v>8000</v>
      </c>
      <c r="H30" s="240" t="s">
        <v>640</v>
      </c>
    </row>
    <row r="31" spans="1:8" ht="22.5">
      <c r="A31" s="240" t="s">
        <v>641</v>
      </c>
      <c r="B31" s="240" t="s">
        <v>642</v>
      </c>
      <c r="C31" s="240" t="s">
        <v>633</v>
      </c>
      <c r="D31" s="240" t="s">
        <v>659</v>
      </c>
      <c r="E31" s="242">
        <v>400</v>
      </c>
      <c r="F31" s="243">
        <v>160</v>
      </c>
      <c r="G31" s="240">
        <f t="shared" si="2"/>
        <v>64000</v>
      </c>
      <c r="H31" s="240"/>
    </row>
    <row r="32" spans="1:8" ht="101.25">
      <c r="A32" s="240" t="s">
        <v>644</v>
      </c>
      <c r="B32" s="240" t="s">
        <v>645</v>
      </c>
      <c r="C32" s="240" t="s">
        <v>646</v>
      </c>
      <c r="D32" s="240" t="s">
        <v>647</v>
      </c>
      <c r="E32" s="242">
        <v>1100</v>
      </c>
      <c r="F32" s="243">
        <v>4</v>
      </c>
      <c r="G32" s="240">
        <f t="shared" si="2"/>
        <v>4400</v>
      </c>
      <c r="H32" s="240" t="s">
        <v>648</v>
      </c>
    </row>
    <row r="33" spans="1:8" ht="33.75">
      <c r="A33" s="240" t="s">
        <v>649</v>
      </c>
      <c r="B33" s="240" t="s">
        <v>650</v>
      </c>
      <c r="C33" s="240" t="s">
        <v>633</v>
      </c>
      <c r="D33" s="240" t="s">
        <v>651</v>
      </c>
      <c r="E33" s="242">
        <v>3500</v>
      </c>
      <c r="F33" s="243">
        <v>4</v>
      </c>
      <c r="G33" s="240">
        <f t="shared" si="2"/>
        <v>14000</v>
      </c>
      <c r="H33" s="240" t="s">
        <v>652</v>
      </c>
    </row>
    <row r="34" spans="1:8">
      <c r="A34" s="240" t="s">
        <v>653</v>
      </c>
      <c r="B34" s="240" t="s">
        <v>654</v>
      </c>
      <c r="C34" s="240" t="s">
        <v>655</v>
      </c>
      <c r="D34" s="240" t="s">
        <v>656</v>
      </c>
      <c r="E34" s="242">
        <v>7350</v>
      </c>
      <c r="F34" s="243">
        <v>8</v>
      </c>
      <c r="G34" s="240">
        <f t="shared" si="2"/>
        <v>58800</v>
      </c>
      <c r="H34" s="240"/>
    </row>
    <row r="35" spans="1:8">
      <c r="A35" s="238"/>
      <c r="B35" s="238" t="s">
        <v>657</v>
      </c>
      <c r="C35" s="238"/>
      <c r="D35" s="238"/>
      <c r="E35" s="244"/>
      <c r="F35" s="239"/>
      <c r="G35" s="238">
        <f>SUM(G29:G34)</f>
        <v>229200</v>
      </c>
      <c r="H35" s="238"/>
    </row>
    <row r="36" spans="1:8" ht="22.5">
      <c r="A36" s="238" t="s">
        <v>660</v>
      </c>
      <c r="B36" s="238" t="s">
        <v>661</v>
      </c>
      <c r="C36" s="238"/>
      <c r="D36" s="238"/>
      <c r="E36" s="244"/>
      <c r="F36" s="239"/>
      <c r="G36" s="238"/>
      <c r="H36" s="238"/>
    </row>
    <row r="37" spans="1:8" ht="45">
      <c r="A37" s="238">
        <v>3</v>
      </c>
      <c r="B37" s="238" t="s">
        <v>662</v>
      </c>
      <c r="C37" s="238" t="s">
        <v>630</v>
      </c>
      <c r="D37" s="238"/>
      <c r="E37" s="242"/>
      <c r="F37" s="239">
        <v>1</v>
      </c>
      <c r="G37" s="240"/>
      <c r="H37" s="240"/>
    </row>
    <row r="38" spans="1:8" ht="135">
      <c r="A38" s="240" t="s">
        <v>631</v>
      </c>
      <c r="B38" s="240" t="s">
        <v>632</v>
      </c>
      <c r="C38" s="240" t="s">
        <v>633</v>
      </c>
      <c r="D38" s="241" t="s">
        <v>634</v>
      </c>
      <c r="E38" s="242">
        <v>20000</v>
      </c>
      <c r="F38" s="243">
        <v>1</v>
      </c>
      <c r="G38" s="240">
        <f>F38*E38</f>
        <v>20000</v>
      </c>
      <c r="H38" s="240" t="s">
        <v>635</v>
      </c>
    </row>
    <row r="39" spans="1:8" ht="45">
      <c r="A39" s="240" t="s">
        <v>636</v>
      </c>
      <c r="B39" s="240" t="s">
        <v>663</v>
      </c>
      <c r="C39" s="240" t="s">
        <v>638</v>
      </c>
      <c r="D39" s="240" t="s">
        <v>664</v>
      </c>
      <c r="E39" s="242">
        <v>2500</v>
      </c>
      <c r="F39" s="243">
        <v>1</v>
      </c>
      <c r="G39" s="240">
        <f t="shared" ref="G39:G47" si="3">F39*E39</f>
        <v>2500</v>
      </c>
      <c r="H39" s="240"/>
    </row>
    <row r="40" spans="1:8" ht="45">
      <c r="A40" s="243" t="s">
        <v>641</v>
      </c>
      <c r="B40" s="243" t="s">
        <v>665</v>
      </c>
      <c r="C40" s="243" t="s">
        <v>633</v>
      </c>
      <c r="D40" s="243" t="s">
        <v>666</v>
      </c>
      <c r="E40" s="245">
        <v>3000</v>
      </c>
      <c r="F40" s="243">
        <v>12</v>
      </c>
      <c r="G40" s="240">
        <f t="shared" si="3"/>
        <v>36000</v>
      </c>
      <c r="H40" s="243" t="s">
        <v>667</v>
      </c>
    </row>
    <row r="41" spans="1:8" ht="67.5">
      <c r="A41" s="243" t="s">
        <v>644</v>
      </c>
      <c r="B41" s="240" t="s">
        <v>668</v>
      </c>
      <c r="C41" s="240" t="s">
        <v>669</v>
      </c>
      <c r="D41" s="240" t="s">
        <v>670</v>
      </c>
      <c r="E41" s="242">
        <v>6500</v>
      </c>
      <c r="F41" s="243">
        <v>1</v>
      </c>
      <c r="G41" s="240">
        <f t="shared" si="3"/>
        <v>6500</v>
      </c>
      <c r="H41" s="240" t="s">
        <v>671</v>
      </c>
    </row>
    <row r="42" spans="1:8" ht="67.5">
      <c r="A42" s="243" t="s">
        <v>649</v>
      </c>
      <c r="B42" s="240" t="s">
        <v>672</v>
      </c>
      <c r="C42" s="240" t="s">
        <v>673</v>
      </c>
      <c r="D42" s="240" t="s">
        <v>674</v>
      </c>
      <c r="E42" s="242">
        <v>1200</v>
      </c>
      <c r="F42" s="243">
        <v>6</v>
      </c>
      <c r="G42" s="240">
        <f t="shared" si="3"/>
        <v>7200</v>
      </c>
      <c r="H42" s="240" t="s">
        <v>675</v>
      </c>
    </row>
    <row r="43" spans="1:8">
      <c r="A43" s="243" t="s">
        <v>676</v>
      </c>
      <c r="B43" s="240" t="s">
        <v>677</v>
      </c>
      <c r="C43" s="240" t="s">
        <v>673</v>
      </c>
      <c r="D43" s="240" t="s">
        <v>678</v>
      </c>
      <c r="E43" s="242">
        <v>700</v>
      </c>
      <c r="F43" s="243">
        <v>1</v>
      </c>
      <c r="G43" s="240">
        <f t="shared" si="3"/>
        <v>700</v>
      </c>
      <c r="H43" s="240"/>
    </row>
    <row r="44" spans="1:8" ht="22.5">
      <c r="A44" s="243" t="s">
        <v>679</v>
      </c>
      <c r="B44" s="243" t="s">
        <v>680</v>
      </c>
      <c r="C44" s="243" t="s">
        <v>681</v>
      </c>
      <c r="D44" s="243"/>
      <c r="E44" s="242">
        <v>1500</v>
      </c>
      <c r="F44" s="243">
        <v>1</v>
      </c>
      <c r="G44" s="240">
        <f t="shared" si="3"/>
        <v>1500</v>
      </c>
      <c r="H44" s="240" t="s">
        <v>682</v>
      </c>
    </row>
    <row r="45" spans="1:8" ht="22.5">
      <c r="A45" s="243" t="s">
        <v>683</v>
      </c>
      <c r="B45" s="243" t="s">
        <v>684</v>
      </c>
      <c r="C45" s="243" t="s">
        <v>673</v>
      </c>
      <c r="D45" s="243" t="s">
        <v>685</v>
      </c>
      <c r="E45" s="242">
        <v>2500</v>
      </c>
      <c r="F45" s="243">
        <v>1</v>
      </c>
      <c r="G45" s="240">
        <f t="shared" si="3"/>
        <v>2500</v>
      </c>
      <c r="H45" s="240" t="s">
        <v>682</v>
      </c>
    </row>
    <row r="46" spans="1:8" ht="112.5">
      <c r="A46" s="243" t="s">
        <v>686</v>
      </c>
      <c r="B46" s="240" t="s">
        <v>687</v>
      </c>
      <c r="C46" s="240" t="s">
        <v>638</v>
      </c>
      <c r="D46" s="240" t="s">
        <v>688</v>
      </c>
      <c r="E46" s="242">
        <v>2500</v>
      </c>
      <c r="F46" s="243">
        <v>1</v>
      </c>
      <c r="G46" s="240">
        <f t="shared" si="3"/>
        <v>2500</v>
      </c>
      <c r="H46" s="240" t="s">
        <v>689</v>
      </c>
    </row>
    <row r="47" spans="1:8">
      <c r="A47" s="243" t="s">
        <v>690</v>
      </c>
      <c r="B47" s="240" t="s">
        <v>691</v>
      </c>
      <c r="C47" s="240" t="s">
        <v>633</v>
      </c>
      <c r="D47" s="240"/>
      <c r="E47" s="242">
        <v>1600</v>
      </c>
      <c r="F47" s="243">
        <v>1</v>
      </c>
      <c r="G47" s="240">
        <f t="shared" si="3"/>
        <v>1600</v>
      </c>
      <c r="H47" s="240"/>
    </row>
    <row r="48" spans="1:8">
      <c r="A48" s="243" t="s">
        <v>692</v>
      </c>
      <c r="B48" s="240" t="s">
        <v>654</v>
      </c>
      <c r="C48" s="240" t="s">
        <v>655</v>
      </c>
      <c r="D48" s="240" t="s">
        <v>656</v>
      </c>
      <c r="E48" s="242">
        <v>7350</v>
      </c>
      <c r="F48" s="243">
        <v>2</v>
      </c>
      <c r="G48" s="240">
        <f>F48*E48</f>
        <v>14700</v>
      </c>
      <c r="H48" s="240"/>
    </row>
    <row r="49" spans="1:8">
      <c r="A49" s="238"/>
      <c r="B49" s="238" t="s">
        <v>657</v>
      </c>
      <c r="C49" s="238"/>
      <c r="D49" s="238"/>
      <c r="E49" s="244"/>
      <c r="F49" s="239"/>
      <c r="G49" s="238">
        <f>SUM(G38:G48)</f>
        <v>95700</v>
      </c>
      <c r="H49" s="238"/>
    </row>
    <row r="50" spans="1:8" ht="45">
      <c r="A50" s="238">
        <v>4</v>
      </c>
      <c r="B50" s="238" t="s">
        <v>693</v>
      </c>
      <c r="C50" s="238" t="s">
        <v>630</v>
      </c>
      <c r="D50" s="238"/>
      <c r="E50" s="242"/>
      <c r="F50" s="239">
        <v>1</v>
      </c>
      <c r="G50" s="240"/>
      <c r="H50" s="238" t="s">
        <v>694</v>
      </c>
    </row>
    <row r="51" spans="1:8" ht="135">
      <c r="A51" s="240" t="s">
        <v>631</v>
      </c>
      <c r="B51" s="240" t="s">
        <v>632</v>
      </c>
      <c r="C51" s="240" t="s">
        <v>633</v>
      </c>
      <c r="D51" s="241" t="s">
        <v>634</v>
      </c>
      <c r="E51" s="242">
        <v>20000</v>
      </c>
      <c r="F51" s="243">
        <v>1</v>
      </c>
      <c r="G51" s="240">
        <f>F51*E51</f>
        <v>20000</v>
      </c>
      <c r="H51" s="240" t="s">
        <v>635</v>
      </c>
    </row>
    <row r="52" spans="1:8" ht="56.25">
      <c r="A52" s="240" t="s">
        <v>636</v>
      </c>
      <c r="B52" s="240" t="s">
        <v>695</v>
      </c>
      <c r="C52" s="240" t="s">
        <v>633</v>
      </c>
      <c r="D52" s="240" t="s">
        <v>696</v>
      </c>
      <c r="E52" s="242">
        <v>15000</v>
      </c>
      <c r="F52" s="243">
        <v>1</v>
      </c>
      <c r="G52" s="240">
        <f>F52*E52</f>
        <v>15000</v>
      </c>
      <c r="H52" s="240"/>
    </row>
    <row r="53" spans="1:8" ht="33.75">
      <c r="A53" s="243" t="s">
        <v>641</v>
      </c>
      <c r="B53" s="240" t="s">
        <v>697</v>
      </c>
      <c r="C53" s="240" t="s">
        <v>655</v>
      </c>
      <c r="D53" s="240" t="s">
        <v>698</v>
      </c>
      <c r="E53" s="242">
        <v>13000</v>
      </c>
      <c r="F53" s="243">
        <v>1</v>
      </c>
      <c r="G53" s="240">
        <f t="shared" ref="G53:G58" si="4">F53*E53</f>
        <v>13000</v>
      </c>
      <c r="H53" s="240"/>
    </row>
    <row r="54" spans="1:8" ht="56.25">
      <c r="A54" s="243" t="s">
        <v>644</v>
      </c>
      <c r="B54" s="240" t="s">
        <v>637</v>
      </c>
      <c r="C54" s="240" t="s">
        <v>638</v>
      </c>
      <c r="D54" s="240" t="s">
        <v>699</v>
      </c>
      <c r="E54" s="242">
        <v>2000</v>
      </c>
      <c r="F54" s="243">
        <v>1</v>
      </c>
      <c r="G54" s="240">
        <f t="shared" si="4"/>
        <v>2000</v>
      </c>
      <c r="H54" s="240" t="s">
        <v>640</v>
      </c>
    </row>
    <row r="55" spans="1:8" ht="22.5">
      <c r="A55" s="243" t="s">
        <v>649</v>
      </c>
      <c r="B55" s="240" t="s">
        <v>700</v>
      </c>
      <c r="C55" s="240" t="s">
        <v>701</v>
      </c>
      <c r="D55" s="240"/>
      <c r="E55" s="242">
        <v>200</v>
      </c>
      <c r="F55" s="243">
        <v>45</v>
      </c>
      <c r="G55" s="240">
        <f t="shared" si="4"/>
        <v>9000</v>
      </c>
      <c r="H55" s="240"/>
    </row>
    <row r="56" spans="1:8" ht="33.75">
      <c r="A56" s="243" t="s">
        <v>676</v>
      </c>
      <c r="B56" s="240" t="s">
        <v>702</v>
      </c>
      <c r="C56" s="240" t="s">
        <v>669</v>
      </c>
      <c r="D56" s="240" t="s">
        <v>703</v>
      </c>
      <c r="E56" s="242">
        <v>900</v>
      </c>
      <c r="F56" s="243">
        <v>20</v>
      </c>
      <c r="G56" s="240">
        <f t="shared" si="4"/>
        <v>18000</v>
      </c>
      <c r="H56" s="240"/>
    </row>
    <row r="57" spans="1:8" ht="45">
      <c r="A57" s="243" t="s">
        <v>679</v>
      </c>
      <c r="B57" s="240" t="s">
        <v>704</v>
      </c>
      <c r="C57" s="240" t="s">
        <v>673</v>
      </c>
      <c r="D57" s="240" t="s">
        <v>705</v>
      </c>
      <c r="E57" s="242">
        <v>1200</v>
      </c>
      <c r="F57" s="243">
        <v>6</v>
      </c>
      <c r="G57" s="240">
        <f t="shared" si="4"/>
        <v>7200</v>
      </c>
      <c r="H57" s="240" t="s">
        <v>706</v>
      </c>
    </row>
    <row r="58" spans="1:8">
      <c r="A58" s="243" t="s">
        <v>683</v>
      </c>
      <c r="B58" s="240" t="s">
        <v>654</v>
      </c>
      <c r="C58" s="240" t="s">
        <v>655</v>
      </c>
      <c r="D58" s="240" t="s">
        <v>656</v>
      </c>
      <c r="E58" s="242">
        <v>7350</v>
      </c>
      <c r="F58" s="243">
        <v>2</v>
      </c>
      <c r="G58" s="240">
        <f t="shared" si="4"/>
        <v>14700</v>
      </c>
      <c r="H58" s="240"/>
    </row>
    <row r="59" spans="1:8">
      <c r="A59" s="238"/>
      <c r="B59" s="238" t="s">
        <v>657</v>
      </c>
      <c r="C59" s="238"/>
      <c r="D59" s="238"/>
      <c r="E59" s="244"/>
      <c r="F59" s="239"/>
      <c r="G59" s="238">
        <f>SUM(G51:G58)</f>
        <v>98900</v>
      </c>
      <c r="H59" s="238"/>
    </row>
    <row r="60" spans="1:8" ht="45">
      <c r="A60" s="238">
        <v>5</v>
      </c>
      <c r="B60" s="238" t="s">
        <v>707</v>
      </c>
      <c r="C60" s="238" t="s">
        <v>630</v>
      </c>
      <c r="D60" s="238"/>
      <c r="E60" s="242"/>
      <c r="F60" s="239">
        <v>1</v>
      </c>
      <c r="G60" s="240"/>
      <c r="H60" s="238" t="s">
        <v>694</v>
      </c>
    </row>
    <row r="61" spans="1:8" ht="135">
      <c r="A61" s="240" t="s">
        <v>631</v>
      </c>
      <c r="B61" s="240" t="s">
        <v>632</v>
      </c>
      <c r="C61" s="240" t="s">
        <v>633</v>
      </c>
      <c r="D61" s="241" t="s">
        <v>708</v>
      </c>
      <c r="E61" s="242">
        <v>20000</v>
      </c>
      <c r="F61" s="243">
        <v>1</v>
      </c>
      <c r="G61" s="240">
        <f t="shared" ref="G61:G66" si="5">F61*E61</f>
        <v>20000</v>
      </c>
      <c r="H61" s="240" t="s">
        <v>635</v>
      </c>
    </row>
    <row r="62" spans="1:8" ht="22.5">
      <c r="A62" s="240" t="s">
        <v>636</v>
      </c>
      <c r="B62" s="241" t="s">
        <v>709</v>
      </c>
      <c r="C62" s="240" t="s">
        <v>673</v>
      </c>
      <c r="D62" s="241" t="s">
        <v>710</v>
      </c>
      <c r="E62" s="242">
        <v>2000</v>
      </c>
      <c r="F62" s="243">
        <v>1</v>
      </c>
      <c r="G62" s="240">
        <f t="shared" si="5"/>
        <v>2000</v>
      </c>
      <c r="H62" s="240"/>
    </row>
    <row r="63" spans="1:8" ht="56.25">
      <c r="A63" s="243" t="s">
        <v>641</v>
      </c>
      <c r="B63" s="240" t="s">
        <v>695</v>
      </c>
      <c r="C63" s="240" t="s">
        <v>633</v>
      </c>
      <c r="D63" s="240" t="s">
        <v>696</v>
      </c>
      <c r="E63" s="242">
        <v>15000</v>
      </c>
      <c r="F63" s="243">
        <v>1</v>
      </c>
      <c r="G63" s="240">
        <f t="shared" si="5"/>
        <v>15000</v>
      </c>
      <c r="H63" s="240"/>
    </row>
    <row r="64" spans="1:8">
      <c r="A64" s="243" t="s">
        <v>644</v>
      </c>
      <c r="B64" s="240" t="s">
        <v>711</v>
      </c>
      <c r="C64" s="240" t="s">
        <v>673</v>
      </c>
      <c r="D64" s="240" t="s">
        <v>705</v>
      </c>
      <c r="E64" s="242">
        <v>1200</v>
      </c>
      <c r="F64" s="243">
        <v>4</v>
      </c>
      <c r="G64" s="240">
        <f t="shared" si="5"/>
        <v>4800</v>
      </c>
      <c r="H64" s="240" t="s">
        <v>712</v>
      </c>
    </row>
    <row r="65" spans="1:8">
      <c r="A65" s="243" t="s">
        <v>649</v>
      </c>
      <c r="B65" s="240" t="s">
        <v>713</v>
      </c>
      <c r="C65" s="240" t="s">
        <v>669</v>
      </c>
      <c r="D65" s="240" t="s">
        <v>714</v>
      </c>
      <c r="E65" s="242">
        <v>3000</v>
      </c>
      <c r="F65" s="243">
        <v>1</v>
      </c>
      <c r="G65" s="240">
        <f t="shared" si="5"/>
        <v>3000</v>
      </c>
      <c r="H65" s="240" t="s">
        <v>712</v>
      </c>
    </row>
    <row r="66" spans="1:8">
      <c r="A66" s="243" t="s">
        <v>676</v>
      </c>
      <c r="B66" s="240" t="s">
        <v>654</v>
      </c>
      <c r="C66" s="240" t="s">
        <v>655</v>
      </c>
      <c r="D66" s="240" t="s">
        <v>656</v>
      </c>
      <c r="E66" s="242">
        <v>7350</v>
      </c>
      <c r="F66" s="243">
        <v>2</v>
      </c>
      <c r="G66" s="240">
        <f t="shared" si="5"/>
        <v>14700</v>
      </c>
      <c r="H66" s="240"/>
    </row>
    <row r="67" spans="1:8">
      <c r="A67" s="243"/>
      <c r="B67" s="238" t="s">
        <v>657</v>
      </c>
      <c r="C67" s="238"/>
      <c r="D67" s="238"/>
      <c r="E67" s="244"/>
      <c r="F67" s="239"/>
      <c r="G67" s="238">
        <f>SUM(G61:G66)</f>
        <v>59500</v>
      </c>
      <c r="H67" s="238"/>
    </row>
    <row r="68" spans="1:8" ht="45">
      <c r="A68" s="238">
        <v>6</v>
      </c>
      <c r="B68" s="238" t="s">
        <v>715</v>
      </c>
      <c r="C68" s="238" t="s">
        <v>630</v>
      </c>
      <c r="D68" s="238"/>
      <c r="E68" s="242"/>
      <c r="F68" s="239">
        <v>1</v>
      </c>
      <c r="G68" s="240"/>
      <c r="H68" s="238" t="s">
        <v>694</v>
      </c>
    </row>
    <row r="69" spans="1:8" ht="135">
      <c r="A69" s="240" t="s">
        <v>631</v>
      </c>
      <c r="B69" s="240" t="s">
        <v>632</v>
      </c>
      <c r="C69" s="240" t="s">
        <v>633</v>
      </c>
      <c r="D69" s="241" t="s">
        <v>634</v>
      </c>
      <c r="E69" s="242">
        <v>20000</v>
      </c>
      <c r="F69" s="243">
        <v>1</v>
      </c>
      <c r="G69" s="240">
        <f>F69*E69</f>
        <v>20000</v>
      </c>
      <c r="H69" s="240" t="s">
        <v>635</v>
      </c>
    </row>
    <row r="70" spans="1:8" ht="33.75">
      <c r="A70" s="240" t="s">
        <v>636</v>
      </c>
      <c r="B70" s="240" t="s">
        <v>663</v>
      </c>
      <c r="C70" s="240" t="s">
        <v>638</v>
      </c>
      <c r="D70" s="240" t="s">
        <v>716</v>
      </c>
      <c r="E70" s="242">
        <v>2500</v>
      </c>
      <c r="F70" s="243">
        <v>1</v>
      </c>
      <c r="G70" s="240">
        <f t="shared" ref="G70:G77" si="6">F70*E70</f>
        <v>2500</v>
      </c>
      <c r="H70" s="240"/>
    </row>
    <row r="71" spans="1:8">
      <c r="A71" s="243" t="s">
        <v>641</v>
      </c>
      <c r="B71" s="240" t="s">
        <v>717</v>
      </c>
      <c r="C71" s="240" t="s">
        <v>633</v>
      </c>
      <c r="D71" s="240"/>
      <c r="E71" s="242">
        <v>350</v>
      </c>
      <c r="F71" s="243">
        <v>45</v>
      </c>
      <c r="G71" s="240">
        <f t="shared" si="6"/>
        <v>15750</v>
      </c>
      <c r="H71" s="240"/>
    </row>
    <row r="72" spans="1:8" ht="67.5">
      <c r="A72" s="243" t="s">
        <v>644</v>
      </c>
      <c r="B72" s="240" t="s">
        <v>668</v>
      </c>
      <c r="C72" s="240" t="s">
        <v>669</v>
      </c>
      <c r="D72" s="240" t="s">
        <v>670</v>
      </c>
      <c r="E72" s="242">
        <v>6500</v>
      </c>
      <c r="F72" s="243">
        <v>1</v>
      </c>
      <c r="G72" s="240">
        <f t="shared" si="6"/>
        <v>6500</v>
      </c>
      <c r="H72" s="240" t="s">
        <v>671</v>
      </c>
    </row>
    <row r="73" spans="1:8" ht="33.75">
      <c r="A73" s="243" t="s">
        <v>649</v>
      </c>
      <c r="B73" s="240" t="s">
        <v>718</v>
      </c>
      <c r="C73" s="240" t="s">
        <v>646</v>
      </c>
      <c r="D73" s="240" t="s">
        <v>719</v>
      </c>
      <c r="E73" s="242">
        <v>1500</v>
      </c>
      <c r="F73" s="243">
        <v>1</v>
      </c>
      <c r="G73" s="240">
        <f t="shared" si="6"/>
        <v>1500</v>
      </c>
      <c r="H73" s="240"/>
    </row>
    <row r="74" spans="1:8" ht="33.75">
      <c r="A74" s="243" t="s">
        <v>676</v>
      </c>
      <c r="B74" s="240" t="s">
        <v>720</v>
      </c>
      <c r="C74" s="240" t="s">
        <v>638</v>
      </c>
      <c r="D74" s="240" t="s">
        <v>721</v>
      </c>
      <c r="E74" s="242">
        <v>2500</v>
      </c>
      <c r="F74" s="243">
        <v>1</v>
      </c>
      <c r="G74" s="240">
        <f t="shared" si="6"/>
        <v>2500</v>
      </c>
      <c r="H74" s="240"/>
    </row>
    <row r="75" spans="1:8" ht="22.5">
      <c r="A75" s="243" t="s">
        <v>679</v>
      </c>
      <c r="B75" s="240" t="s">
        <v>722</v>
      </c>
      <c r="C75" s="240" t="s">
        <v>673</v>
      </c>
      <c r="D75" s="240" t="s">
        <v>723</v>
      </c>
      <c r="E75" s="242">
        <v>1200</v>
      </c>
      <c r="F75" s="243">
        <v>6</v>
      </c>
      <c r="G75" s="240">
        <f t="shared" si="6"/>
        <v>7200</v>
      </c>
      <c r="H75" s="240" t="s">
        <v>712</v>
      </c>
    </row>
    <row r="76" spans="1:8" ht="22.5">
      <c r="A76" s="243" t="s">
        <v>683</v>
      </c>
      <c r="B76" s="240" t="s">
        <v>724</v>
      </c>
      <c r="C76" s="240" t="s">
        <v>673</v>
      </c>
      <c r="D76" s="240" t="s">
        <v>725</v>
      </c>
      <c r="E76" s="242">
        <v>1200</v>
      </c>
      <c r="F76" s="243">
        <v>2</v>
      </c>
      <c r="G76" s="240">
        <f t="shared" si="6"/>
        <v>2400</v>
      </c>
      <c r="H76" s="240"/>
    </row>
    <row r="77" spans="1:8">
      <c r="A77" s="243" t="s">
        <v>686</v>
      </c>
      <c r="B77" s="240" t="s">
        <v>654</v>
      </c>
      <c r="C77" s="240" t="s">
        <v>655</v>
      </c>
      <c r="D77" s="240" t="s">
        <v>656</v>
      </c>
      <c r="E77" s="242">
        <v>7350</v>
      </c>
      <c r="F77" s="243">
        <v>2</v>
      </c>
      <c r="G77" s="240">
        <f t="shared" si="6"/>
        <v>14700</v>
      </c>
      <c r="H77" s="240"/>
    </row>
    <row r="78" spans="1:8">
      <c r="A78" s="238"/>
      <c r="B78" s="238" t="s">
        <v>657</v>
      </c>
      <c r="C78" s="238"/>
      <c r="D78" s="238"/>
      <c r="E78" s="244"/>
      <c r="F78" s="239"/>
      <c r="G78" s="238">
        <f>SUM(G69:G77)</f>
        <v>73050</v>
      </c>
      <c r="H78" s="238"/>
    </row>
    <row r="79" spans="1:8" ht="45">
      <c r="A79" s="238">
        <v>7</v>
      </c>
      <c r="B79" s="238" t="s">
        <v>726</v>
      </c>
      <c r="C79" s="238" t="s">
        <v>630</v>
      </c>
      <c r="D79" s="238"/>
      <c r="E79" s="242"/>
      <c r="F79" s="239">
        <v>1</v>
      </c>
      <c r="G79" s="240"/>
      <c r="H79" s="238" t="s">
        <v>694</v>
      </c>
    </row>
    <row r="80" spans="1:8" ht="135">
      <c r="A80" s="240" t="s">
        <v>631</v>
      </c>
      <c r="B80" s="240" t="s">
        <v>632</v>
      </c>
      <c r="C80" s="240" t="s">
        <v>633</v>
      </c>
      <c r="D80" s="241" t="s">
        <v>634</v>
      </c>
      <c r="E80" s="242">
        <v>20000</v>
      </c>
      <c r="F80" s="243">
        <v>1</v>
      </c>
      <c r="G80" s="240">
        <f>F80*E80</f>
        <v>20000</v>
      </c>
      <c r="H80" s="240" t="s">
        <v>635</v>
      </c>
    </row>
    <row r="81" spans="1:8" ht="56.25">
      <c r="A81" s="240" t="s">
        <v>636</v>
      </c>
      <c r="B81" s="240" t="s">
        <v>727</v>
      </c>
      <c r="C81" s="240" t="s">
        <v>633</v>
      </c>
      <c r="D81" s="240" t="s">
        <v>728</v>
      </c>
      <c r="E81" s="242">
        <v>3500</v>
      </c>
      <c r="F81" s="243">
        <v>1</v>
      </c>
      <c r="G81" s="240">
        <f>E81*F81</f>
        <v>3500</v>
      </c>
      <c r="H81" s="240" t="s">
        <v>729</v>
      </c>
    </row>
    <row r="82" spans="1:8" ht="22.5">
      <c r="A82" s="243" t="s">
        <v>641</v>
      </c>
      <c r="B82" s="240" t="s">
        <v>730</v>
      </c>
      <c r="C82" s="240" t="s">
        <v>633</v>
      </c>
      <c r="D82" s="240" t="s">
        <v>731</v>
      </c>
      <c r="E82" s="242">
        <v>3500</v>
      </c>
      <c r="F82" s="243">
        <v>23</v>
      </c>
      <c r="G82" s="240">
        <f>E82*F82</f>
        <v>80500</v>
      </c>
      <c r="H82" s="240"/>
    </row>
    <row r="83" spans="1:8" ht="33.75">
      <c r="A83" s="243" t="s">
        <v>644</v>
      </c>
      <c r="B83" s="240" t="s">
        <v>718</v>
      </c>
      <c r="C83" s="240" t="s">
        <v>646</v>
      </c>
      <c r="D83" s="240" t="s">
        <v>719</v>
      </c>
      <c r="E83" s="242">
        <v>1500</v>
      </c>
      <c r="F83" s="243">
        <v>1</v>
      </c>
      <c r="G83" s="240">
        <f>E83*F83</f>
        <v>1500</v>
      </c>
      <c r="H83" s="240"/>
    </row>
    <row r="84" spans="1:8" ht="22.5">
      <c r="A84" s="243" t="s">
        <v>649</v>
      </c>
      <c r="B84" s="240" t="s">
        <v>711</v>
      </c>
      <c r="C84" s="240" t="s">
        <v>673</v>
      </c>
      <c r="D84" s="240" t="s">
        <v>723</v>
      </c>
      <c r="E84" s="242">
        <v>1200</v>
      </c>
      <c r="F84" s="243">
        <v>2</v>
      </c>
      <c r="G84" s="240">
        <f>E84*F84</f>
        <v>2400</v>
      </c>
      <c r="H84" s="240" t="s">
        <v>712</v>
      </c>
    </row>
    <row r="85" spans="1:8">
      <c r="A85" s="243" t="s">
        <v>676</v>
      </c>
      <c r="B85" s="240" t="s">
        <v>654</v>
      </c>
      <c r="C85" s="240" t="s">
        <v>655</v>
      </c>
      <c r="D85" s="240" t="s">
        <v>656</v>
      </c>
      <c r="E85" s="242">
        <v>7350</v>
      </c>
      <c r="F85" s="243">
        <v>2</v>
      </c>
      <c r="G85" s="240">
        <f>E85*F85</f>
        <v>14700</v>
      </c>
      <c r="H85" s="240"/>
    </row>
    <row r="86" spans="1:8">
      <c r="A86" s="240"/>
      <c r="B86" s="238" t="s">
        <v>657</v>
      </c>
      <c r="C86" s="238"/>
      <c r="D86" s="238"/>
      <c r="E86" s="244"/>
      <c r="F86" s="239"/>
      <c r="G86" s="238">
        <f>SUM(G80:G85)</f>
        <v>122600</v>
      </c>
      <c r="H86" s="238"/>
    </row>
    <row r="87" spans="1:8" ht="22.5">
      <c r="A87" s="238">
        <v>8</v>
      </c>
      <c r="B87" s="238" t="s">
        <v>732</v>
      </c>
      <c r="C87" s="238" t="s">
        <v>630</v>
      </c>
      <c r="D87" s="238"/>
      <c r="E87" s="242"/>
      <c r="F87" s="239">
        <v>1</v>
      </c>
      <c r="G87" s="240"/>
      <c r="H87" s="238"/>
    </row>
    <row r="88" spans="1:8" ht="135">
      <c r="A88" s="240" t="s">
        <v>631</v>
      </c>
      <c r="B88" s="240" t="s">
        <v>632</v>
      </c>
      <c r="C88" s="240" t="s">
        <v>633</v>
      </c>
      <c r="D88" s="241" t="s">
        <v>708</v>
      </c>
      <c r="E88" s="242">
        <v>20000</v>
      </c>
      <c r="F88" s="243">
        <v>1</v>
      </c>
      <c r="G88" s="240">
        <f>F88*E88</f>
        <v>20000</v>
      </c>
      <c r="H88" s="240" t="s">
        <v>635</v>
      </c>
    </row>
    <row r="89" spans="1:8" ht="33.75">
      <c r="A89" s="240" t="s">
        <v>636</v>
      </c>
      <c r="B89" s="240" t="s">
        <v>733</v>
      </c>
      <c r="C89" s="240" t="s">
        <v>646</v>
      </c>
      <c r="D89" s="241"/>
      <c r="E89" s="242">
        <v>2000</v>
      </c>
      <c r="F89" s="243">
        <v>1</v>
      </c>
      <c r="G89" s="240">
        <f>F89*E89</f>
        <v>2000</v>
      </c>
      <c r="H89" s="240" t="s">
        <v>734</v>
      </c>
    </row>
    <row r="90" spans="1:8" ht="22.5">
      <c r="A90" s="240" t="s">
        <v>641</v>
      </c>
      <c r="B90" s="240" t="s">
        <v>663</v>
      </c>
      <c r="C90" s="240" t="s">
        <v>638</v>
      </c>
      <c r="D90" s="240" t="s">
        <v>735</v>
      </c>
      <c r="E90" s="242">
        <v>2500</v>
      </c>
      <c r="F90" s="243">
        <v>1</v>
      </c>
      <c r="G90" s="240">
        <f t="shared" ref="G90:G95" si="7">F90*E90</f>
        <v>2500</v>
      </c>
      <c r="H90" s="240"/>
    </row>
    <row r="91" spans="1:8">
      <c r="A91" s="240" t="s">
        <v>644</v>
      </c>
      <c r="B91" s="240" t="s">
        <v>736</v>
      </c>
      <c r="C91" s="240" t="s">
        <v>633</v>
      </c>
      <c r="D91" s="240"/>
      <c r="E91" s="242">
        <v>400</v>
      </c>
      <c r="F91" s="243">
        <v>45</v>
      </c>
      <c r="G91" s="240">
        <f t="shared" si="7"/>
        <v>18000</v>
      </c>
      <c r="H91" s="240"/>
    </row>
    <row r="92" spans="1:8" ht="67.5">
      <c r="A92" s="240" t="s">
        <v>649</v>
      </c>
      <c r="B92" s="240" t="s">
        <v>668</v>
      </c>
      <c r="C92" s="240" t="s">
        <v>669</v>
      </c>
      <c r="D92" s="240" t="s">
        <v>670</v>
      </c>
      <c r="E92" s="242">
        <v>6500</v>
      </c>
      <c r="F92" s="243">
        <v>1</v>
      </c>
      <c r="G92" s="240">
        <f t="shared" si="7"/>
        <v>6500</v>
      </c>
      <c r="H92" s="240" t="s">
        <v>671</v>
      </c>
    </row>
    <row r="93" spans="1:8" ht="22.5">
      <c r="A93" s="240" t="s">
        <v>676</v>
      </c>
      <c r="B93" s="240" t="s">
        <v>711</v>
      </c>
      <c r="C93" s="240" t="s">
        <v>673</v>
      </c>
      <c r="D93" s="240" t="s">
        <v>723</v>
      </c>
      <c r="E93" s="242">
        <v>1200</v>
      </c>
      <c r="F93" s="243">
        <v>6</v>
      </c>
      <c r="G93" s="240">
        <f t="shared" si="7"/>
        <v>7200</v>
      </c>
      <c r="H93" s="240" t="s">
        <v>712</v>
      </c>
    </row>
    <row r="94" spans="1:8">
      <c r="A94" s="240" t="s">
        <v>679</v>
      </c>
      <c r="B94" s="240" t="s">
        <v>737</v>
      </c>
      <c r="C94" s="240" t="s">
        <v>673</v>
      </c>
      <c r="D94" s="240" t="s">
        <v>738</v>
      </c>
      <c r="E94" s="242">
        <v>2000</v>
      </c>
      <c r="F94" s="243">
        <v>1</v>
      </c>
      <c r="G94" s="240">
        <f t="shared" si="7"/>
        <v>2000</v>
      </c>
      <c r="H94" s="240"/>
    </row>
    <row r="95" spans="1:8">
      <c r="A95" s="240" t="s">
        <v>739</v>
      </c>
      <c r="B95" s="240" t="s">
        <v>654</v>
      </c>
      <c r="C95" s="240" t="s">
        <v>655</v>
      </c>
      <c r="D95" s="240" t="s">
        <v>656</v>
      </c>
      <c r="E95" s="242">
        <v>7350</v>
      </c>
      <c r="F95" s="243">
        <v>2</v>
      </c>
      <c r="G95" s="240">
        <f t="shared" si="7"/>
        <v>14700</v>
      </c>
      <c r="H95" s="240"/>
    </row>
    <row r="96" spans="1:8">
      <c r="A96" s="238"/>
      <c r="B96" s="238" t="s">
        <v>657</v>
      </c>
      <c r="C96" s="238"/>
      <c r="D96" s="238"/>
      <c r="E96" s="244"/>
      <c r="F96" s="239"/>
      <c r="G96" s="238">
        <f>SUM(G88:G95)</f>
        <v>72900</v>
      </c>
      <c r="H96" s="238"/>
    </row>
    <row r="97" spans="1:8" ht="45">
      <c r="A97" s="238">
        <v>9</v>
      </c>
      <c r="B97" s="238" t="s">
        <v>740</v>
      </c>
      <c r="C97" s="238" t="s">
        <v>630</v>
      </c>
      <c r="D97" s="238"/>
      <c r="E97" s="242"/>
      <c r="F97" s="239">
        <v>1</v>
      </c>
      <c r="G97" s="240"/>
      <c r="H97" s="238" t="s">
        <v>741</v>
      </c>
    </row>
    <row r="98" spans="1:8" ht="135">
      <c r="A98" s="240" t="s">
        <v>631</v>
      </c>
      <c r="B98" s="240" t="s">
        <v>632</v>
      </c>
      <c r="C98" s="240" t="s">
        <v>633</v>
      </c>
      <c r="D98" s="241" t="s">
        <v>708</v>
      </c>
      <c r="E98" s="242">
        <v>20000</v>
      </c>
      <c r="F98" s="243">
        <v>1</v>
      </c>
      <c r="G98" s="240">
        <f>F98*E98</f>
        <v>20000</v>
      </c>
      <c r="H98" s="240" t="s">
        <v>635</v>
      </c>
    </row>
    <row r="99" spans="1:8" ht="33.75">
      <c r="A99" s="240" t="s">
        <v>636</v>
      </c>
      <c r="B99" s="240" t="s">
        <v>733</v>
      </c>
      <c r="C99" s="240" t="s">
        <v>646</v>
      </c>
      <c r="D99" s="241"/>
      <c r="E99" s="242">
        <v>2000</v>
      </c>
      <c r="F99" s="243">
        <v>1</v>
      </c>
      <c r="G99" s="240">
        <f t="shared" ref="G99:G104" si="8">F99*E99</f>
        <v>2000</v>
      </c>
      <c r="H99" s="240" t="s">
        <v>734</v>
      </c>
    </row>
    <row r="100" spans="1:8">
      <c r="A100" s="240" t="s">
        <v>641</v>
      </c>
      <c r="B100" s="240" t="s">
        <v>742</v>
      </c>
      <c r="C100" s="240" t="s">
        <v>655</v>
      </c>
      <c r="D100" s="240" t="s">
        <v>743</v>
      </c>
      <c r="E100" s="242">
        <v>4500</v>
      </c>
      <c r="F100" s="243">
        <v>46</v>
      </c>
      <c r="G100" s="240">
        <f t="shared" si="8"/>
        <v>207000</v>
      </c>
      <c r="H100" s="240"/>
    </row>
    <row r="101" spans="1:8" ht="22.5">
      <c r="A101" s="240" t="s">
        <v>644</v>
      </c>
      <c r="B101" s="240" t="s">
        <v>744</v>
      </c>
      <c r="C101" s="240" t="s">
        <v>638</v>
      </c>
      <c r="D101" s="240" t="s">
        <v>639</v>
      </c>
      <c r="E101" s="242">
        <v>2000</v>
      </c>
      <c r="F101" s="243">
        <v>1</v>
      </c>
      <c r="G101" s="240">
        <f t="shared" si="8"/>
        <v>2000</v>
      </c>
      <c r="H101" s="240"/>
    </row>
    <row r="102" spans="1:8" ht="22.5">
      <c r="A102" s="240" t="s">
        <v>649</v>
      </c>
      <c r="B102" s="240" t="s">
        <v>745</v>
      </c>
      <c r="C102" s="240" t="s">
        <v>746</v>
      </c>
      <c r="D102" s="240" t="s">
        <v>747</v>
      </c>
      <c r="E102" s="242">
        <v>400</v>
      </c>
      <c r="F102" s="243">
        <v>45</v>
      </c>
      <c r="G102" s="240">
        <f t="shared" si="8"/>
        <v>18000</v>
      </c>
      <c r="H102" s="240"/>
    </row>
    <row r="103" spans="1:8" ht="33.75">
      <c r="A103" s="240" t="s">
        <v>679</v>
      </c>
      <c r="B103" s="240" t="s">
        <v>748</v>
      </c>
      <c r="C103" s="240" t="s">
        <v>638</v>
      </c>
      <c r="D103" s="240" t="s">
        <v>749</v>
      </c>
      <c r="E103" s="242">
        <v>2500</v>
      </c>
      <c r="F103" s="243">
        <v>1</v>
      </c>
      <c r="G103" s="240">
        <f t="shared" si="8"/>
        <v>2500</v>
      </c>
      <c r="H103" s="240"/>
    </row>
    <row r="104" spans="1:8">
      <c r="A104" s="240" t="s">
        <v>739</v>
      </c>
      <c r="B104" s="240" t="s">
        <v>654</v>
      </c>
      <c r="C104" s="240" t="s">
        <v>655</v>
      </c>
      <c r="D104" s="240" t="s">
        <v>656</v>
      </c>
      <c r="E104" s="242">
        <v>7350</v>
      </c>
      <c r="F104" s="243">
        <v>2</v>
      </c>
      <c r="G104" s="240">
        <f t="shared" si="8"/>
        <v>14700</v>
      </c>
      <c r="H104" s="240"/>
    </row>
    <row r="105" spans="1:8">
      <c r="A105" s="238"/>
      <c r="B105" s="238" t="s">
        <v>657</v>
      </c>
      <c r="C105" s="238"/>
      <c r="D105" s="238"/>
      <c r="E105" s="244"/>
      <c r="F105" s="239"/>
      <c r="G105" s="238">
        <f>SUM(G98:G104)</f>
        <v>266200</v>
      </c>
      <c r="H105" s="238"/>
    </row>
    <row r="106" spans="1:8" ht="45">
      <c r="A106" s="238">
        <v>10</v>
      </c>
      <c r="B106" s="238" t="s">
        <v>750</v>
      </c>
      <c r="C106" s="238" t="s">
        <v>630</v>
      </c>
      <c r="D106" s="238"/>
      <c r="E106" s="242"/>
      <c r="F106" s="239">
        <v>1</v>
      </c>
      <c r="G106" s="240"/>
      <c r="H106" s="238"/>
    </row>
    <row r="107" spans="1:8" ht="135">
      <c r="A107" s="240" t="s">
        <v>631</v>
      </c>
      <c r="B107" s="240" t="s">
        <v>632</v>
      </c>
      <c r="C107" s="240" t="s">
        <v>633</v>
      </c>
      <c r="D107" s="241" t="s">
        <v>708</v>
      </c>
      <c r="E107" s="242">
        <v>20000</v>
      </c>
      <c r="F107" s="243">
        <v>1</v>
      </c>
      <c r="G107" s="240">
        <f>F107*E107</f>
        <v>20000</v>
      </c>
      <c r="H107" s="240" t="s">
        <v>635</v>
      </c>
    </row>
    <row r="108" spans="1:8" ht="33.75">
      <c r="A108" s="240" t="s">
        <v>636</v>
      </c>
      <c r="B108" s="240" t="s">
        <v>733</v>
      </c>
      <c r="C108" s="240" t="s">
        <v>646</v>
      </c>
      <c r="D108" s="241"/>
      <c r="E108" s="242">
        <v>2000</v>
      </c>
      <c r="F108" s="243">
        <v>1</v>
      </c>
      <c r="G108" s="240">
        <f>F108*E108</f>
        <v>2000</v>
      </c>
      <c r="H108" s="240" t="s">
        <v>734</v>
      </c>
    </row>
    <row r="109" spans="1:8" ht="22.5">
      <c r="A109" s="240" t="s">
        <v>641</v>
      </c>
      <c r="B109" s="240" t="s">
        <v>663</v>
      </c>
      <c r="C109" s="240" t="s">
        <v>638</v>
      </c>
      <c r="D109" s="240" t="s">
        <v>735</v>
      </c>
      <c r="E109" s="242">
        <v>2500</v>
      </c>
      <c r="F109" s="243">
        <v>1</v>
      </c>
      <c r="G109" s="240">
        <f t="shared" ref="G109:G114" si="9">F109*E109</f>
        <v>2500</v>
      </c>
      <c r="H109" s="240"/>
    </row>
    <row r="110" spans="1:8" ht="45">
      <c r="A110" s="240" t="s">
        <v>644</v>
      </c>
      <c r="B110" s="240" t="s">
        <v>665</v>
      </c>
      <c r="C110" s="240" t="s">
        <v>633</v>
      </c>
      <c r="D110" s="240" t="s">
        <v>666</v>
      </c>
      <c r="E110" s="242">
        <v>3000</v>
      </c>
      <c r="F110" s="243">
        <v>12</v>
      </c>
      <c r="G110" s="240">
        <f t="shared" si="9"/>
        <v>36000</v>
      </c>
      <c r="H110" s="240" t="s">
        <v>667</v>
      </c>
    </row>
    <row r="111" spans="1:8" ht="67.5">
      <c r="A111" s="240" t="s">
        <v>649</v>
      </c>
      <c r="B111" s="240" t="s">
        <v>668</v>
      </c>
      <c r="C111" s="240" t="s">
        <v>669</v>
      </c>
      <c r="D111" s="240" t="s">
        <v>670</v>
      </c>
      <c r="E111" s="242">
        <v>6500</v>
      </c>
      <c r="F111" s="243">
        <v>1</v>
      </c>
      <c r="G111" s="240">
        <f t="shared" si="9"/>
        <v>6500</v>
      </c>
      <c r="H111" s="240" t="s">
        <v>671</v>
      </c>
    </row>
    <row r="112" spans="1:8" ht="45">
      <c r="A112" s="240" t="s">
        <v>676</v>
      </c>
      <c r="B112" s="240" t="s">
        <v>687</v>
      </c>
      <c r="C112" s="240" t="s">
        <v>638</v>
      </c>
      <c r="D112" s="240" t="s">
        <v>751</v>
      </c>
      <c r="E112" s="242">
        <v>2500</v>
      </c>
      <c r="F112" s="243">
        <v>1</v>
      </c>
      <c r="G112" s="240">
        <f t="shared" si="9"/>
        <v>2500</v>
      </c>
      <c r="H112" s="240" t="s">
        <v>712</v>
      </c>
    </row>
    <row r="113" spans="1:8" ht="22.5">
      <c r="A113" s="240" t="s">
        <v>679</v>
      </c>
      <c r="B113" s="240" t="s">
        <v>752</v>
      </c>
      <c r="C113" s="240" t="s">
        <v>673</v>
      </c>
      <c r="D113" s="240" t="s">
        <v>753</v>
      </c>
      <c r="E113" s="242">
        <v>1200</v>
      </c>
      <c r="F113" s="243">
        <v>6</v>
      </c>
      <c r="G113" s="240">
        <f t="shared" si="9"/>
        <v>7200</v>
      </c>
      <c r="H113" s="240" t="s">
        <v>712</v>
      </c>
    </row>
    <row r="114" spans="1:8">
      <c r="A114" s="240" t="s">
        <v>739</v>
      </c>
      <c r="B114" s="240" t="s">
        <v>654</v>
      </c>
      <c r="C114" s="240" t="s">
        <v>655</v>
      </c>
      <c r="D114" s="240" t="s">
        <v>656</v>
      </c>
      <c r="E114" s="242">
        <v>7350</v>
      </c>
      <c r="F114" s="243">
        <v>2</v>
      </c>
      <c r="G114" s="240">
        <f t="shared" si="9"/>
        <v>14700</v>
      </c>
      <c r="H114" s="240"/>
    </row>
    <row r="115" spans="1:8">
      <c r="A115" s="238"/>
      <c r="B115" s="238" t="s">
        <v>657</v>
      </c>
      <c r="C115" s="238"/>
      <c r="D115" s="238"/>
      <c r="E115" s="244"/>
      <c r="F115" s="239"/>
      <c r="G115" s="238">
        <f>SUM(G107:G114)</f>
        <v>91400</v>
      </c>
      <c r="H115" s="238"/>
    </row>
    <row r="116" spans="1:8" ht="56.25">
      <c r="A116" s="238">
        <v>11</v>
      </c>
      <c r="B116" s="238" t="s">
        <v>754</v>
      </c>
      <c r="C116" s="238" t="s">
        <v>630</v>
      </c>
      <c r="D116" s="238"/>
      <c r="E116" s="242"/>
      <c r="F116" s="239">
        <v>1</v>
      </c>
      <c r="G116" s="240"/>
      <c r="H116" s="238" t="s">
        <v>755</v>
      </c>
    </row>
    <row r="117" spans="1:8" ht="135">
      <c r="A117" s="240" t="s">
        <v>631</v>
      </c>
      <c r="B117" s="240" t="s">
        <v>632</v>
      </c>
      <c r="C117" s="240" t="s">
        <v>633</v>
      </c>
      <c r="D117" s="241" t="s">
        <v>634</v>
      </c>
      <c r="E117" s="242">
        <v>20000</v>
      </c>
      <c r="F117" s="243">
        <v>1</v>
      </c>
      <c r="G117" s="240">
        <f>F117*E117</f>
        <v>20000</v>
      </c>
      <c r="H117" s="240" t="s">
        <v>635</v>
      </c>
    </row>
    <row r="118" spans="1:8" ht="45">
      <c r="A118" s="240" t="s">
        <v>636</v>
      </c>
      <c r="B118" s="240" t="s">
        <v>663</v>
      </c>
      <c r="C118" s="240" t="s">
        <v>638</v>
      </c>
      <c r="D118" s="240" t="s">
        <v>756</v>
      </c>
      <c r="E118" s="242">
        <v>2500</v>
      </c>
      <c r="F118" s="243">
        <v>1</v>
      </c>
      <c r="G118" s="240">
        <f t="shared" ref="G118:G124" si="10">F118*E118</f>
        <v>2500</v>
      </c>
      <c r="H118" s="240"/>
    </row>
    <row r="119" spans="1:8" ht="45">
      <c r="A119" s="243" t="s">
        <v>641</v>
      </c>
      <c r="B119" s="240" t="s">
        <v>665</v>
      </c>
      <c r="C119" s="240" t="s">
        <v>633</v>
      </c>
      <c r="D119" s="240" t="s">
        <v>666</v>
      </c>
      <c r="E119" s="242">
        <v>3000</v>
      </c>
      <c r="F119" s="243">
        <v>10</v>
      </c>
      <c r="G119" s="240">
        <f t="shared" si="10"/>
        <v>30000</v>
      </c>
      <c r="H119" s="240" t="s">
        <v>667</v>
      </c>
    </row>
    <row r="120" spans="1:8" ht="67.5">
      <c r="A120" s="243" t="s">
        <v>644</v>
      </c>
      <c r="B120" s="240" t="s">
        <v>668</v>
      </c>
      <c r="C120" s="240" t="s">
        <v>669</v>
      </c>
      <c r="D120" s="240" t="s">
        <v>670</v>
      </c>
      <c r="E120" s="242">
        <v>6500</v>
      </c>
      <c r="F120" s="243">
        <v>1</v>
      </c>
      <c r="G120" s="240">
        <f t="shared" si="10"/>
        <v>6500</v>
      </c>
      <c r="H120" s="240" t="s">
        <v>671</v>
      </c>
    </row>
    <row r="121" spans="1:8" ht="67.5">
      <c r="A121" s="243" t="s">
        <v>649</v>
      </c>
      <c r="B121" s="240" t="s">
        <v>672</v>
      </c>
      <c r="C121" s="240" t="s">
        <v>673</v>
      </c>
      <c r="D121" s="240" t="s">
        <v>674</v>
      </c>
      <c r="E121" s="242">
        <v>1200</v>
      </c>
      <c r="F121" s="243">
        <v>6</v>
      </c>
      <c r="G121" s="240">
        <f t="shared" si="10"/>
        <v>7200</v>
      </c>
      <c r="H121" s="240" t="s">
        <v>675</v>
      </c>
    </row>
    <row r="122" spans="1:8" ht="112.5">
      <c r="A122" s="243" t="s">
        <v>676</v>
      </c>
      <c r="B122" s="240" t="s">
        <v>687</v>
      </c>
      <c r="C122" s="240" t="s">
        <v>638</v>
      </c>
      <c r="D122" s="240" t="s">
        <v>688</v>
      </c>
      <c r="E122" s="242">
        <v>2500</v>
      </c>
      <c r="F122" s="243">
        <v>1</v>
      </c>
      <c r="G122" s="240">
        <f t="shared" si="10"/>
        <v>2500</v>
      </c>
      <c r="H122" s="240" t="s">
        <v>689</v>
      </c>
    </row>
    <row r="123" spans="1:8">
      <c r="A123" s="243" t="s">
        <v>679</v>
      </c>
      <c r="B123" s="240" t="s">
        <v>691</v>
      </c>
      <c r="C123" s="240" t="s">
        <v>633</v>
      </c>
      <c r="D123" s="240"/>
      <c r="E123" s="242">
        <v>1600</v>
      </c>
      <c r="F123" s="243">
        <v>1</v>
      </c>
      <c r="G123" s="240">
        <f t="shared" si="10"/>
        <v>1600</v>
      </c>
      <c r="H123" s="240"/>
    </row>
    <row r="124" spans="1:8">
      <c r="A124" s="243" t="s">
        <v>683</v>
      </c>
      <c r="B124" s="240" t="s">
        <v>654</v>
      </c>
      <c r="C124" s="240" t="s">
        <v>655</v>
      </c>
      <c r="D124" s="240" t="s">
        <v>656</v>
      </c>
      <c r="E124" s="242">
        <v>7350</v>
      </c>
      <c r="F124" s="243">
        <v>2</v>
      </c>
      <c r="G124" s="240">
        <f t="shared" si="10"/>
        <v>14700</v>
      </c>
      <c r="H124" s="240"/>
    </row>
    <row r="125" spans="1:8">
      <c r="A125" s="238"/>
      <c r="B125" s="238" t="s">
        <v>657</v>
      </c>
      <c r="C125" s="238"/>
      <c r="D125" s="238"/>
      <c r="E125" s="244"/>
      <c r="F125" s="239"/>
      <c r="G125" s="238">
        <f>SUM(G117:G124)</f>
        <v>85000</v>
      </c>
      <c r="H125" s="238"/>
    </row>
    <row r="126" spans="1:8" ht="22.5">
      <c r="A126" s="238" t="s">
        <v>757</v>
      </c>
      <c r="B126" s="238" t="s">
        <v>758</v>
      </c>
      <c r="C126" s="238"/>
      <c r="D126" s="238"/>
      <c r="E126" s="242"/>
      <c r="F126" s="239"/>
      <c r="G126" s="240"/>
      <c r="H126" s="238"/>
    </row>
    <row r="127" spans="1:8" ht="56.25">
      <c r="A127" s="238">
        <v>12</v>
      </c>
      <c r="B127" s="238" t="s">
        <v>759</v>
      </c>
      <c r="C127" s="238" t="s">
        <v>630</v>
      </c>
      <c r="D127" s="238"/>
      <c r="E127" s="242"/>
      <c r="F127" s="239">
        <v>1</v>
      </c>
      <c r="G127" s="240"/>
      <c r="H127" s="238"/>
    </row>
    <row r="128" spans="1:8">
      <c r="A128" s="240" t="s">
        <v>631</v>
      </c>
      <c r="B128" s="240" t="s">
        <v>760</v>
      </c>
      <c r="C128" s="240" t="s">
        <v>633</v>
      </c>
      <c r="D128" s="240" t="s">
        <v>761</v>
      </c>
      <c r="E128" s="242">
        <v>9000</v>
      </c>
      <c r="F128" s="243">
        <v>1</v>
      </c>
      <c r="G128" s="240">
        <f>F128*E128</f>
        <v>9000</v>
      </c>
      <c r="H128" s="240"/>
    </row>
    <row r="129" spans="1:8">
      <c r="A129" s="240" t="s">
        <v>636</v>
      </c>
      <c r="B129" s="240" t="s">
        <v>762</v>
      </c>
      <c r="C129" s="240" t="s">
        <v>638</v>
      </c>
      <c r="D129" s="240" t="s">
        <v>763</v>
      </c>
      <c r="E129" s="242">
        <v>1200</v>
      </c>
      <c r="F129" s="243">
        <v>1</v>
      </c>
      <c r="G129" s="240">
        <f>F129*E129</f>
        <v>1200</v>
      </c>
      <c r="H129" s="240"/>
    </row>
    <row r="130" spans="1:8">
      <c r="A130" s="243" t="s">
        <v>641</v>
      </c>
      <c r="B130" s="243" t="s">
        <v>764</v>
      </c>
      <c r="C130" s="243" t="s">
        <v>765</v>
      </c>
      <c r="D130" s="243" t="s">
        <v>766</v>
      </c>
      <c r="E130" s="245">
        <v>300</v>
      </c>
      <c r="F130" s="243">
        <v>328</v>
      </c>
      <c r="G130" s="243">
        <f>F130*E130</f>
        <v>98400</v>
      </c>
      <c r="H130" s="243"/>
    </row>
    <row r="131" spans="1:8" ht="22.5">
      <c r="A131" s="243" t="s">
        <v>644</v>
      </c>
      <c r="B131" s="243" t="s">
        <v>767</v>
      </c>
      <c r="C131" s="243" t="s">
        <v>633</v>
      </c>
      <c r="D131" s="246" t="s">
        <v>768</v>
      </c>
      <c r="E131" s="245">
        <v>200000</v>
      </c>
      <c r="F131" s="243">
        <v>1</v>
      </c>
      <c r="G131" s="243">
        <f>F131*E131</f>
        <v>200000</v>
      </c>
      <c r="H131" s="243"/>
    </row>
    <row r="132" spans="1:8">
      <c r="A132" s="239"/>
      <c r="B132" s="239" t="s">
        <v>657</v>
      </c>
      <c r="C132" s="239"/>
      <c r="D132" s="239"/>
      <c r="E132" s="247"/>
      <c r="F132" s="239"/>
      <c r="G132" s="239">
        <f>SUM(G128:G131)</f>
        <v>308600</v>
      </c>
      <c r="H132" s="239"/>
    </row>
    <row r="133" spans="1:8" ht="22.5">
      <c r="A133" s="239">
        <v>13</v>
      </c>
      <c r="B133" s="239" t="s">
        <v>769</v>
      </c>
      <c r="C133" s="239" t="s">
        <v>630</v>
      </c>
      <c r="D133" s="239"/>
      <c r="E133" s="245"/>
      <c r="F133" s="239">
        <v>1</v>
      </c>
      <c r="G133" s="243"/>
      <c r="H133" s="239"/>
    </row>
    <row r="134" spans="1:8" ht="135">
      <c r="A134" s="240" t="s">
        <v>631</v>
      </c>
      <c r="B134" s="240" t="s">
        <v>632</v>
      </c>
      <c r="C134" s="240" t="s">
        <v>633</v>
      </c>
      <c r="D134" s="241" t="s">
        <v>634</v>
      </c>
      <c r="E134" s="242">
        <v>20000</v>
      </c>
      <c r="F134" s="243">
        <v>1</v>
      </c>
      <c r="G134" s="240">
        <f t="shared" ref="G134:G139" si="11">F134*E134</f>
        <v>20000</v>
      </c>
      <c r="H134" s="243" t="s">
        <v>635</v>
      </c>
    </row>
    <row r="135" spans="1:8" ht="45">
      <c r="A135" s="240" t="s">
        <v>636</v>
      </c>
      <c r="B135" s="243" t="s">
        <v>770</v>
      </c>
      <c r="C135" s="243" t="s">
        <v>633</v>
      </c>
      <c r="D135" s="243" t="s">
        <v>771</v>
      </c>
      <c r="E135" s="245">
        <v>160000</v>
      </c>
      <c r="F135" s="243">
        <v>1</v>
      </c>
      <c r="G135" s="243">
        <f t="shared" si="11"/>
        <v>160000</v>
      </c>
      <c r="H135" s="243" t="s">
        <v>772</v>
      </c>
    </row>
    <row r="136" spans="1:8" ht="22.5">
      <c r="A136" s="243" t="s">
        <v>641</v>
      </c>
      <c r="B136" s="243" t="s">
        <v>637</v>
      </c>
      <c r="C136" s="243" t="s">
        <v>638</v>
      </c>
      <c r="D136" s="243" t="s">
        <v>639</v>
      </c>
      <c r="E136" s="245">
        <v>2000</v>
      </c>
      <c r="F136" s="243">
        <v>1</v>
      </c>
      <c r="G136" s="243">
        <f t="shared" si="11"/>
        <v>2000</v>
      </c>
      <c r="H136" s="243"/>
    </row>
    <row r="137" spans="1:8">
      <c r="A137" s="243" t="s">
        <v>644</v>
      </c>
      <c r="B137" s="243" t="s">
        <v>642</v>
      </c>
      <c r="C137" s="243" t="s">
        <v>633</v>
      </c>
      <c r="D137" s="243" t="s">
        <v>773</v>
      </c>
      <c r="E137" s="245">
        <v>400</v>
      </c>
      <c r="F137" s="243">
        <v>45</v>
      </c>
      <c r="G137" s="243">
        <f t="shared" si="11"/>
        <v>18000</v>
      </c>
      <c r="H137" s="243"/>
    </row>
    <row r="138" spans="1:8">
      <c r="A138" s="243" t="s">
        <v>649</v>
      </c>
      <c r="B138" s="243" t="s">
        <v>774</v>
      </c>
      <c r="C138" s="243" t="s">
        <v>765</v>
      </c>
      <c r="D138" s="243" t="s">
        <v>775</v>
      </c>
      <c r="E138" s="245">
        <v>200</v>
      </c>
      <c r="F138" s="243">
        <v>20</v>
      </c>
      <c r="G138" s="243">
        <f t="shared" si="11"/>
        <v>4000</v>
      </c>
      <c r="H138" s="243"/>
    </row>
    <row r="139" spans="1:8">
      <c r="A139" s="243" t="s">
        <v>676</v>
      </c>
      <c r="B139" s="243" t="s">
        <v>654</v>
      </c>
      <c r="C139" s="243" t="s">
        <v>655</v>
      </c>
      <c r="D139" s="243" t="s">
        <v>656</v>
      </c>
      <c r="E139" s="245">
        <v>7350</v>
      </c>
      <c r="F139" s="243">
        <v>2</v>
      </c>
      <c r="G139" s="243">
        <f t="shared" si="11"/>
        <v>14700</v>
      </c>
      <c r="H139" s="243"/>
    </row>
    <row r="140" spans="1:8">
      <c r="A140" s="243"/>
      <c r="B140" s="239" t="s">
        <v>657</v>
      </c>
      <c r="C140" s="239"/>
      <c r="D140" s="239"/>
      <c r="E140" s="247"/>
      <c r="F140" s="239"/>
      <c r="G140" s="239">
        <f>SUM(G134:G139)</f>
        <v>218700</v>
      </c>
      <c r="H140" s="239"/>
    </row>
    <row r="141" spans="1:8" ht="56.25">
      <c r="A141" s="239">
        <v>14</v>
      </c>
      <c r="B141" s="239" t="s">
        <v>776</v>
      </c>
      <c r="C141" s="239" t="s">
        <v>630</v>
      </c>
      <c r="D141" s="239" t="s">
        <v>777</v>
      </c>
      <c r="E141" s="245"/>
      <c r="F141" s="239">
        <v>2</v>
      </c>
      <c r="G141" s="243"/>
      <c r="H141" s="239" t="s">
        <v>778</v>
      </c>
    </row>
    <row r="142" spans="1:8" ht="33.75">
      <c r="A142" s="243" t="s">
        <v>631</v>
      </c>
      <c r="B142" s="243" t="s">
        <v>779</v>
      </c>
      <c r="C142" s="243" t="s">
        <v>611</v>
      </c>
      <c r="D142" s="243" t="s">
        <v>780</v>
      </c>
      <c r="E142" s="245">
        <v>380000</v>
      </c>
      <c r="F142" s="243">
        <v>1</v>
      </c>
      <c r="G142" s="243">
        <f>E142*F142</f>
        <v>380000</v>
      </c>
      <c r="H142" s="243" t="s">
        <v>781</v>
      </c>
    </row>
    <row r="143" spans="1:8" ht="45">
      <c r="A143" s="243" t="s">
        <v>636</v>
      </c>
      <c r="B143" s="243" t="s">
        <v>782</v>
      </c>
      <c r="C143" s="243" t="s">
        <v>633</v>
      </c>
      <c r="D143" s="243" t="s">
        <v>783</v>
      </c>
      <c r="E143" s="245">
        <v>190000</v>
      </c>
      <c r="F143" s="243">
        <v>1</v>
      </c>
      <c r="G143" s="243">
        <f t="shared" ref="G143:G148" si="12">F143*E143</f>
        <v>190000</v>
      </c>
      <c r="H143" s="243"/>
    </row>
    <row r="144" spans="1:8" ht="22.5">
      <c r="A144" s="243" t="s">
        <v>641</v>
      </c>
      <c r="B144" s="243" t="s">
        <v>784</v>
      </c>
      <c r="C144" s="243" t="s">
        <v>655</v>
      </c>
      <c r="D144" s="243" t="s">
        <v>785</v>
      </c>
      <c r="E144" s="245">
        <v>4500</v>
      </c>
      <c r="F144" s="243">
        <v>20</v>
      </c>
      <c r="G144" s="243">
        <f t="shared" si="12"/>
        <v>90000</v>
      </c>
      <c r="H144" s="243"/>
    </row>
    <row r="145" spans="1:8" ht="33.75">
      <c r="A145" s="243" t="s">
        <v>644</v>
      </c>
      <c r="B145" s="243" t="s">
        <v>632</v>
      </c>
      <c r="C145" s="243" t="s">
        <v>633</v>
      </c>
      <c r="D145" s="243" t="s">
        <v>786</v>
      </c>
      <c r="E145" s="245">
        <v>20000</v>
      </c>
      <c r="F145" s="243">
        <v>1</v>
      </c>
      <c r="G145" s="243">
        <f t="shared" si="12"/>
        <v>20000</v>
      </c>
      <c r="H145" s="243"/>
    </row>
    <row r="146" spans="1:8" ht="22.5">
      <c r="A146" s="243" t="s">
        <v>649</v>
      </c>
      <c r="B146" s="243" t="s">
        <v>742</v>
      </c>
      <c r="C146" s="243" t="s">
        <v>655</v>
      </c>
      <c r="D146" s="243" t="s">
        <v>787</v>
      </c>
      <c r="E146" s="245">
        <v>5000</v>
      </c>
      <c r="F146" s="243">
        <v>1</v>
      </c>
      <c r="G146" s="243">
        <f t="shared" si="12"/>
        <v>5000</v>
      </c>
      <c r="H146" s="243" t="s">
        <v>712</v>
      </c>
    </row>
    <row r="147" spans="1:8" ht="33.75">
      <c r="A147" s="243" t="s">
        <v>676</v>
      </c>
      <c r="B147" s="243" t="s">
        <v>788</v>
      </c>
      <c r="C147" s="243" t="s">
        <v>655</v>
      </c>
      <c r="D147" s="243" t="s">
        <v>789</v>
      </c>
      <c r="E147" s="245">
        <v>3000</v>
      </c>
      <c r="F147" s="243">
        <v>1</v>
      </c>
      <c r="G147" s="243">
        <f t="shared" si="12"/>
        <v>3000</v>
      </c>
      <c r="H147" s="243"/>
    </row>
    <row r="148" spans="1:8">
      <c r="A148" s="243" t="s">
        <v>679</v>
      </c>
      <c r="B148" s="243" t="s">
        <v>790</v>
      </c>
      <c r="C148" s="243" t="s">
        <v>655</v>
      </c>
      <c r="D148" s="243"/>
      <c r="E148" s="245">
        <v>1500</v>
      </c>
      <c r="F148" s="243">
        <v>1</v>
      </c>
      <c r="G148" s="243">
        <f t="shared" si="12"/>
        <v>1500</v>
      </c>
      <c r="H148" s="243"/>
    </row>
    <row r="149" spans="1:8" ht="33.75">
      <c r="A149" s="243" t="s">
        <v>683</v>
      </c>
      <c r="B149" s="243" t="s">
        <v>791</v>
      </c>
      <c r="C149" s="243" t="s">
        <v>611</v>
      </c>
      <c r="D149" s="243" t="s">
        <v>792</v>
      </c>
      <c r="E149" s="245">
        <v>20</v>
      </c>
      <c r="F149" s="248">
        <v>22000</v>
      </c>
      <c r="G149" s="243">
        <f>F149*E149</f>
        <v>440000</v>
      </c>
      <c r="H149" s="243"/>
    </row>
    <row r="150" spans="1:8">
      <c r="A150" s="239"/>
      <c r="B150" s="239" t="s">
        <v>657</v>
      </c>
      <c r="C150" s="239"/>
      <c r="D150" s="239"/>
      <c r="E150" s="247"/>
      <c r="F150" s="239"/>
      <c r="G150" s="239">
        <f>SUM(G142:G149)</f>
        <v>1129500</v>
      </c>
      <c r="H150" s="239"/>
    </row>
    <row r="151" spans="1:8" ht="67.5">
      <c r="A151" s="239">
        <v>15</v>
      </c>
      <c r="B151" s="239" t="s">
        <v>793</v>
      </c>
      <c r="C151" s="239" t="s">
        <v>630</v>
      </c>
      <c r="D151" s="239"/>
      <c r="E151" s="245"/>
      <c r="F151" s="239">
        <v>1</v>
      </c>
      <c r="G151" s="243"/>
      <c r="H151" s="243"/>
    </row>
    <row r="152" spans="1:8" ht="135">
      <c r="A152" s="243" t="s">
        <v>631</v>
      </c>
      <c r="B152" s="243" t="s">
        <v>632</v>
      </c>
      <c r="C152" s="243" t="s">
        <v>633</v>
      </c>
      <c r="D152" s="249" t="s">
        <v>708</v>
      </c>
      <c r="E152" s="245">
        <v>20000</v>
      </c>
      <c r="F152" s="243">
        <v>1</v>
      </c>
      <c r="G152" s="243">
        <f>F152*E152</f>
        <v>20000</v>
      </c>
      <c r="H152" s="243" t="s">
        <v>635</v>
      </c>
    </row>
    <row r="153" spans="1:8" ht="33.75">
      <c r="A153" s="243" t="s">
        <v>636</v>
      </c>
      <c r="B153" s="243" t="s">
        <v>733</v>
      </c>
      <c r="C153" s="243" t="s">
        <v>646</v>
      </c>
      <c r="D153" s="249"/>
      <c r="E153" s="245">
        <v>2000</v>
      </c>
      <c r="F153" s="243">
        <v>1</v>
      </c>
      <c r="G153" s="243">
        <f>F153*E153</f>
        <v>2000</v>
      </c>
      <c r="H153" s="243" t="s">
        <v>734</v>
      </c>
    </row>
    <row r="154" spans="1:8">
      <c r="A154" s="250" t="s">
        <v>641</v>
      </c>
      <c r="B154" s="243" t="s">
        <v>742</v>
      </c>
      <c r="C154" s="243" t="s">
        <v>655</v>
      </c>
      <c r="D154" s="243" t="s">
        <v>794</v>
      </c>
      <c r="E154" s="245">
        <v>5000</v>
      </c>
      <c r="F154" s="243">
        <v>1</v>
      </c>
      <c r="G154" s="243">
        <f t="shared" ref="G154:G164" si="13">F154*E154</f>
        <v>5000</v>
      </c>
      <c r="H154" s="243"/>
    </row>
    <row r="155" spans="1:8">
      <c r="A155" s="250" t="s">
        <v>644</v>
      </c>
      <c r="B155" s="243" t="s">
        <v>795</v>
      </c>
      <c r="C155" s="243" t="s">
        <v>655</v>
      </c>
      <c r="D155" s="243" t="s">
        <v>796</v>
      </c>
      <c r="E155" s="245">
        <v>2000</v>
      </c>
      <c r="F155" s="243">
        <v>1</v>
      </c>
      <c r="G155" s="243">
        <f t="shared" si="13"/>
        <v>2000</v>
      </c>
      <c r="H155" s="243"/>
    </row>
    <row r="156" spans="1:8" ht="67.5">
      <c r="A156" s="243" t="s">
        <v>676</v>
      </c>
      <c r="B156" s="243" t="s">
        <v>637</v>
      </c>
      <c r="C156" s="243" t="s">
        <v>638</v>
      </c>
      <c r="D156" s="243" t="s">
        <v>639</v>
      </c>
      <c r="E156" s="245">
        <v>2000</v>
      </c>
      <c r="F156" s="243">
        <v>1</v>
      </c>
      <c r="G156" s="243">
        <f t="shared" si="13"/>
        <v>2000</v>
      </c>
      <c r="H156" s="243" t="s">
        <v>797</v>
      </c>
    </row>
    <row r="157" spans="1:8" ht="67.5">
      <c r="A157" s="243" t="s">
        <v>679</v>
      </c>
      <c r="B157" s="243" t="s">
        <v>642</v>
      </c>
      <c r="C157" s="243" t="s">
        <v>633</v>
      </c>
      <c r="D157" s="243" t="s">
        <v>798</v>
      </c>
      <c r="E157" s="245">
        <v>400</v>
      </c>
      <c r="F157" s="243">
        <v>45</v>
      </c>
      <c r="G157" s="243">
        <f t="shared" si="13"/>
        <v>18000</v>
      </c>
      <c r="H157" s="243" t="s">
        <v>797</v>
      </c>
    </row>
    <row r="158" spans="1:8">
      <c r="A158" s="243" t="s">
        <v>683</v>
      </c>
      <c r="B158" s="243" t="s">
        <v>691</v>
      </c>
      <c r="C158" s="243" t="s">
        <v>633</v>
      </c>
      <c r="D158" s="243"/>
      <c r="E158" s="245">
        <v>1600</v>
      </c>
      <c r="F158" s="243">
        <v>1</v>
      </c>
      <c r="G158" s="243">
        <f t="shared" si="13"/>
        <v>1600</v>
      </c>
      <c r="H158" s="243" t="s">
        <v>712</v>
      </c>
    </row>
    <row r="159" spans="1:8" ht="101.25">
      <c r="A159" s="243" t="s">
        <v>686</v>
      </c>
      <c r="B159" s="243" t="s">
        <v>677</v>
      </c>
      <c r="C159" s="243" t="s">
        <v>673</v>
      </c>
      <c r="D159" s="243" t="s">
        <v>799</v>
      </c>
      <c r="E159" s="245">
        <v>700</v>
      </c>
      <c r="F159" s="243">
        <v>1</v>
      </c>
      <c r="G159" s="243">
        <f t="shared" si="13"/>
        <v>700</v>
      </c>
      <c r="H159" s="243" t="s">
        <v>800</v>
      </c>
    </row>
    <row r="160" spans="1:8">
      <c r="A160" s="243" t="s">
        <v>690</v>
      </c>
      <c r="B160" s="243" t="s">
        <v>752</v>
      </c>
      <c r="C160" s="243" t="s">
        <v>673</v>
      </c>
      <c r="D160" s="243" t="s">
        <v>706</v>
      </c>
      <c r="E160" s="245">
        <v>1200</v>
      </c>
      <c r="F160" s="243">
        <v>2</v>
      </c>
      <c r="G160" s="243">
        <f t="shared" si="13"/>
        <v>2400</v>
      </c>
      <c r="H160" s="243"/>
    </row>
    <row r="161" spans="1:8">
      <c r="A161" s="243" t="s">
        <v>692</v>
      </c>
      <c r="B161" s="243" t="s">
        <v>801</v>
      </c>
      <c r="C161" s="243" t="s">
        <v>669</v>
      </c>
      <c r="D161" s="243"/>
      <c r="E161" s="245">
        <v>1500</v>
      </c>
      <c r="F161" s="243">
        <v>1</v>
      </c>
      <c r="G161" s="243">
        <f t="shared" si="13"/>
        <v>1500</v>
      </c>
      <c r="H161" s="243"/>
    </row>
    <row r="162" spans="1:8">
      <c r="A162" s="243" t="s">
        <v>802</v>
      </c>
      <c r="B162" s="243" t="s">
        <v>803</v>
      </c>
      <c r="C162" s="243" t="s">
        <v>669</v>
      </c>
      <c r="D162" s="243"/>
      <c r="E162" s="245">
        <v>1500</v>
      </c>
      <c r="F162" s="243">
        <v>1</v>
      </c>
      <c r="G162" s="243">
        <f t="shared" si="13"/>
        <v>1500</v>
      </c>
      <c r="H162" s="243"/>
    </row>
    <row r="163" spans="1:8">
      <c r="A163" s="243" t="s">
        <v>804</v>
      </c>
      <c r="B163" s="243" t="s">
        <v>805</v>
      </c>
      <c r="C163" s="243" t="s">
        <v>633</v>
      </c>
      <c r="D163" s="243" t="s">
        <v>806</v>
      </c>
      <c r="E163" s="245">
        <v>2000</v>
      </c>
      <c r="F163" s="243">
        <v>1</v>
      </c>
      <c r="G163" s="243">
        <f t="shared" si="13"/>
        <v>2000</v>
      </c>
      <c r="H163" s="243"/>
    </row>
    <row r="164" spans="1:8">
      <c r="A164" s="243" t="s">
        <v>807</v>
      </c>
      <c r="B164" s="243" t="s">
        <v>654</v>
      </c>
      <c r="C164" s="243" t="s">
        <v>655</v>
      </c>
      <c r="D164" s="243" t="s">
        <v>656</v>
      </c>
      <c r="E164" s="245">
        <v>7350</v>
      </c>
      <c r="F164" s="243">
        <v>2</v>
      </c>
      <c r="G164" s="243">
        <f t="shared" si="13"/>
        <v>14700</v>
      </c>
      <c r="H164" s="243"/>
    </row>
    <row r="165" spans="1:8">
      <c r="A165" s="243"/>
      <c r="B165" s="239" t="s">
        <v>657</v>
      </c>
      <c r="C165" s="239"/>
      <c r="D165" s="239"/>
      <c r="E165" s="247"/>
      <c r="F165" s="239"/>
      <c r="G165" s="239">
        <f>SUM(G152:G164)</f>
        <v>73400</v>
      </c>
      <c r="H165" s="239"/>
    </row>
    <row r="166" spans="1:8" ht="45">
      <c r="A166" s="239">
        <v>16</v>
      </c>
      <c r="B166" s="239" t="s">
        <v>808</v>
      </c>
      <c r="C166" s="239" t="s">
        <v>630</v>
      </c>
      <c r="D166" s="243"/>
      <c r="E166" s="245"/>
      <c r="F166" s="239">
        <v>1</v>
      </c>
      <c r="G166" s="243"/>
      <c r="H166" s="245"/>
    </row>
    <row r="167" spans="1:8" ht="22.5">
      <c r="A167" s="243" t="s">
        <v>631</v>
      </c>
      <c r="B167" s="243" t="s">
        <v>809</v>
      </c>
      <c r="C167" s="243" t="s">
        <v>611</v>
      </c>
      <c r="D167" s="243"/>
      <c r="E167" s="245">
        <v>160000</v>
      </c>
      <c r="F167" s="243">
        <v>1</v>
      </c>
      <c r="G167" s="243">
        <f>F167*E167</f>
        <v>160000</v>
      </c>
      <c r="H167" s="243"/>
    </row>
    <row r="168" spans="1:8">
      <c r="A168" s="243" t="s">
        <v>636</v>
      </c>
      <c r="B168" s="243" t="s">
        <v>654</v>
      </c>
      <c r="C168" s="243" t="s">
        <v>655</v>
      </c>
      <c r="D168" s="243" t="s">
        <v>656</v>
      </c>
      <c r="E168" s="245">
        <v>7350</v>
      </c>
      <c r="F168" s="243">
        <v>2</v>
      </c>
      <c r="G168" s="243">
        <f>F168*E168</f>
        <v>14700</v>
      </c>
      <c r="H168" s="243"/>
    </row>
    <row r="169" spans="1:8">
      <c r="A169" s="239"/>
      <c r="B169" s="239" t="s">
        <v>657</v>
      </c>
      <c r="C169" s="239"/>
      <c r="D169" s="239"/>
      <c r="E169" s="247"/>
      <c r="F169" s="239"/>
      <c r="G169" s="239">
        <f>SUM(G167:G168)</f>
        <v>174700</v>
      </c>
      <c r="H169" s="247"/>
    </row>
    <row r="170" spans="1:8" ht="22.5">
      <c r="A170" s="239">
        <v>17</v>
      </c>
      <c r="B170" s="239" t="s">
        <v>810</v>
      </c>
      <c r="C170" s="239" t="s">
        <v>630</v>
      </c>
      <c r="D170" s="239"/>
      <c r="E170" s="245"/>
      <c r="F170" s="239">
        <v>1</v>
      </c>
      <c r="G170" s="243"/>
      <c r="H170" s="239"/>
    </row>
    <row r="171" spans="1:8">
      <c r="A171" s="243" t="s">
        <v>631</v>
      </c>
      <c r="B171" s="243" t="s">
        <v>691</v>
      </c>
      <c r="C171" s="243" t="s">
        <v>633</v>
      </c>
      <c r="D171" s="243"/>
      <c r="E171" s="245">
        <v>1600</v>
      </c>
      <c r="F171" s="243">
        <v>1</v>
      </c>
      <c r="G171" s="243">
        <f>F171*E171</f>
        <v>1600</v>
      </c>
      <c r="H171" s="243" t="s">
        <v>712</v>
      </c>
    </row>
    <row r="172" spans="1:8">
      <c r="A172" s="243" t="s">
        <v>636</v>
      </c>
      <c r="B172" s="243" t="s">
        <v>742</v>
      </c>
      <c r="C172" s="243" t="s">
        <v>655</v>
      </c>
      <c r="D172" s="243" t="s">
        <v>794</v>
      </c>
      <c r="E172" s="245">
        <v>5000</v>
      </c>
      <c r="F172" s="243">
        <v>1</v>
      </c>
      <c r="G172" s="243">
        <f>F172*E172</f>
        <v>5000</v>
      </c>
      <c r="H172" s="243"/>
    </row>
    <row r="173" spans="1:8">
      <c r="A173" s="243" t="s">
        <v>641</v>
      </c>
      <c r="B173" s="243" t="s">
        <v>795</v>
      </c>
      <c r="C173" s="243" t="s">
        <v>655</v>
      </c>
      <c r="D173" s="243"/>
      <c r="E173" s="245">
        <v>2000</v>
      </c>
      <c r="F173" s="243">
        <v>1</v>
      </c>
      <c r="G173" s="243">
        <f>F173*E173</f>
        <v>2000</v>
      </c>
      <c r="H173" s="243"/>
    </row>
    <row r="174" spans="1:8">
      <c r="A174" s="243" t="s">
        <v>644</v>
      </c>
      <c r="B174" s="243" t="s">
        <v>654</v>
      </c>
      <c r="C174" s="243" t="s">
        <v>655</v>
      </c>
      <c r="D174" s="243" t="s">
        <v>656</v>
      </c>
      <c r="E174" s="245">
        <v>7350</v>
      </c>
      <c r="F174" s="243">
        <v>2</v>
      </c>
      <c r="G174" s="243">
        <f>F174*E174</f>
        <v>14700</v>
      </c>
      <c r="H174" s="243"/>
    </row>
    <row r="175" spans="1:8">
      <c r="A175" s="239"/>
      <c r="B175" s="239" t="s">
        <v>657</v>
      </c>
      <c r="C175" s="239"/>
      <c r="D175" s="239"/>
      <c r="E175" s="247"/>
      <c r="F175" s="239"/>
      <c r="G175" s="239">
        <f>SUM(G171:G174)</f>
        <v>23300</v>
      </c>
      <c r="H175" s="239"/>
    </row>
    <row r="176" spans="1:8" ht="45">
      <c r="A176" s="239">
        <v>18</v>
      </c>
      <c r="B176" s="239" t="s">
        <v>811</v>
      </c>
      <c r="C176" s="239" t="s">
        <v>630</v>
      </c>
      <c r="D176" s="239"/>
      <c r="E176" s="245"/>
      <c r="F176" s="239">
        <v>1</v>
      </c>
      <c r="G176" s="243"/>
      <c r="H176" s="239"/>
    </row>
    <row r="177" spans="1:8" ht="33.75">
      <c r="A177" s="243" t="s">
        <v>631</v>
      </c>
      <c r="B177" s="243" t="s">
        <v>812</v>
      </c>
      <c r="C177" s="243" t="s">
        <v>813</v>
      </c>
      <c r="D177" s="243" t="s">
        <v>814</v>
      </c>
      <c r="E177" s="245">
        <v>20000</v>
      </c>
      <c r="F177" s="243">
        <v>1</v>
      </c>
      <c r="G177" s="243">
        <f>E177*F177</f>
        <v>20000</v>
      </c>
      <c r="H177" s="203"/>
    </row>
    <row r="178" spans="1:8" ht="22.5">
      <c r="A178" s="243" t="s">
        <v>636</v>
      </c>
      <c r="B178" s="243" t="s">
        <v>815</v>
      </c>
      <c r="C178" s="243" t="s">
        <v>673</v>
      </c>
      <c r="D178" s="243" t="s">
        <v>705</v>
      </c>
      <c r="E178" s="245">
        <v>1200</v>
      </c>
      <c r="F178" s="243">
        <v>6</v>
      </c>
      <c r="G178" s="243">
        <f>F178*E178</f>
        <v>7200</v>
      </c>
      <c r="H178" s="243" t="s">
        <v>712</v>
      </c>
    </row>
    <row r="179" spans="1:8">
      <c r="A179" s="243" t="s">
        <v>641</v>
      </c>
      <c r="B179" s="243" t="s">
        <v>816</v>
      </c>
      <c r="C179" s="243" t="s">
        <v>673</v>
      </c>
      <c r="D179" s="243" t="s">
        <v>817</v>
      </c>
      <c r="E179" s="245">
        <v>1200</v>
      </c>
      <c r="F179" s="243">
        <v>2</v>
      </c>
      <c r="G179" s="243">
        <f>F179*E179</f>
        <v>2400</v>
      </c>
      <c r="H179" s="243"/>
    </row>
    <row r="180" spans="1:8">
      <c r="A180" s="243" t="s">
        <v>644</v>
      </c>
      <c r="B180" s="243" t="s">
        <v>713</v>
      </c>
      <c r="C180" s="243" t="s">
        <v>669</v>
      </c>
      <c r="D180" s="243" t="s">
        <v>714</v>
      </c>
      <c r="E180" s="245">
        <v>3000</v>
      </c>
      <c r="F180" s="243">
        <v>1</v>
      </c>
      <c r="G180" s="243">
        <f>F180*E180</f>
        <v>3000</v>
      </c>
      <c r="H180" s="243" t="s">
        <v>712</v>
      </c>
    </row>
    <row r="181" spans="1:8">
      <c r="A181" s="239"/>
      <c r="B181" s="239" t="s">
        <v>657</v>
      </c>
      <c r="C181" s="239"/>
      <c r="D181" s="239"/>
      <c r="E181" s="247"/>
      <c r="F181" s="239"/>
      <c r="G181" s="239">
        <f>SUM(G177:G180)</f>
        <v>32600</v>
      </c>
      <c r="H181" s="239"/>
    </row>
    <row r="182" spans="1:8" ht="22.5">
      <c r="A182" s="239">
        <v>19</v>
      </c>
      <c r="B182" s="239" t="s">
        <v>818</v>
      </c>
      <c r="C182" s="239" t="s">
        <v>630</v>
      </c>
      <c r="D182" s="239"/>
      <c r="E182" s="245"/>
      <c r="F182" s="239">
        <v>1</v>
      </c>
      <c r="G182" s="243"/>
      <c r="H182" s="239"/>
    </row>
    <row r="183" spans="1:8" ht="33.75">
      <c r="A183" s="243" t="s">
        <v>631</v>
      </c>
      <c r="B183" s="243" t="s">
        <v>819</v>
      </c>
      <c r="C183" s="243" t="s">
        <v>611</v>
      </c>
      <c r="D183" s="243" t="s">
        <v>820</v>
      </c>
      <c r="E183" s="245">
        <v>5000</v>
      </c>
      <c r="F183" s="243">
        <v>1</v>
      </c>
      <c r="G183" s="243">
        <f>E183*F183</f>
        <v>5000</v>
      </c>
      <c r="H183" s="243"/>
    </row>
    <row r="184" spans="1:8">
      <c r="A184" s="243" t="s">
        <v>636</v>
      </c>
      <c r="B184" s="243" t="s">
        <v>816</v>
      </c>
      <c r="C184" s="243" t="s">
        <v>673</v>
      </c>
      <c r="D184" s="243" t="s">
        <v>817</v>
      </c>
      <c r="E184" s="245">
        <v>1200</v>
      </c>
      <c r="F184" s="243">
        <v>8</v>
      </c>
      <c r="G184" s="243">
        <f>E184*F184</f>
        <v>9600</v>
      </c>
      <c r="H184" s="243" t="s">
        <v>712</v>
      </c>
    </row>
    <row r="185" spans="1:8">
      <c r="A185" s="239"/>
      <c r="B185" s="239" t="s">
        <v>657</v>
      </c>
      <c r="C185" s="239"/>
      <c r="D185" s="239"/>
      <c r="E185" s="247"/>
      <c r="F185" s="239"/>
      <c r="G185" s="239">
        <f>SUM(G183:G184)</f>
        <v>14600</v>
      </c>
      <c r="H185" s="239"/>
    </row>
    <row r="186" spans="1:8" ht="33.75">
      <c r="A186" s="239" t="s">
        <v>821</v>
      </c>
      <c r="B186" s="239" t="s">
        <v>822</v>
      </c>
      <c r="C186" s="239"/>
      <c r="D186" s="239"/>
      <c r="E186" s="245"/>
      <c r="F186" s="239"/>
      <c r="G186" s="243"/>
      <c r="H186" s="239"/>
    </row>
    <row r="187" spans="1:8" ht="22.5">
      <c r="A187" s="239">
        <v>20</v>
      </c>
      <c r="B187" s="239" t="s">
        <v>823</v>
      </c>
      <c r="C187" s="239" t="s">
        <v>630</v>
      </c>
      <c r="D187" s="239"/>
      <c r="E187" s="245"/>
      <c r="F187" s="239">
        <v>6</v>
      </c>
      <c r="G187" s="243"/>
      <c r="H187" s="239" t="s">
        <v>824</v>
      </c>
    </row>
    <row r="188" spans="1:8" ht="22.5">
      <c r="A188" s="243" t="s">
        <v>631</v>
      </c>
      <c r="B188" s="243" t="s">
        <v>691</v>
      </c>
      <c r="C188" s="243" t="s">
        <v>633</v>
      </c>
      <c r="D188" s="243"/>
      <c r="E188" s="245">
        <v>1600</v>
      </c>
      <c r="F188" s="243">
        <v>36</v>
      </c>
      <c r="G188" s="243">
        <f>F188*E188</f>
        <v>57600</v>
      </c>
      <c r="H188" s="243" t="s">
        <v>825</v>
      </c>
    </row>
    <row r="189" spans="1:8" ht="22.5">
      <c r="A189" s="243" t="s">
        <v>636</v>
      </c>
      <c r="B189" s="243" t="s">
        <v>826</v>
      </c>
      <c r="C189" s="243" t="s">
        <v>673</v>
      </c>
      <c r="D189" s="243" t="s">
        <v>827</v>
      </c>
      <c r="E189" s="245">
        <v>700</v>
      </c>
      <c r="F189" s="243">
        <v>18</v>
      </c>
      <c r="G189" s="243">
        <f>F189*E189</f>
        <v>12600</v>
      </c>
      <c r="H189" s="243" t="s">
        <v>828</v>
      </c>
    </row>
    <row r="190" spans="1:8" ht="22.5">
      <c r="A190" s="243" t="s">
        <v>641</v>
      </c>
      <c r="B190" s="243" t="s">
        <v>829</v>
      </c>
      <c r="C190" s="243" t="s">
        <v>655</v>
      </c>
      <c r="D190" s="243" t="s">
        <v>830</v>
      </c>
      <c r="E190" s="245">
        <v>5000</v>
      </c>
      <c r="F190" s="243">
        <v>36</v>
      </c>
      <c r="G190" s="243">
        <f>F190*E190</f>
        <v>180000</v>
      </c>
      <c r="H190" s="243" t="s">
        <v>831</v>
      </c>
    </row>
    <row r="191" spans="1:8">
      <c r="A191" s="243" t="s">
        <v>676</v>
      </c>
      <c r="B191" s="243" t="s">
        <v>654</v>
      </c>
      <c r="C191" s="243" t="s">
        <v>655</v>
      </c>
      <c r="D191" s="243" t="s">
        <v>656</v>
      </c>
      <c r="E191" s="245">
        <v>7350</v>
      </c>
      <c r="F191" s="243">
        <v>12</v>
      </c>
      <c r="G191" s="243">
        <f>F191*E191</f>
        <v>88200</v>
      </c>
      <c r="H191" s="243"/>
    </row>
    <row r="192" spans="1:8">
      <c r="A192" s="239"/>
      <c r="B192" s="239" t="s">
        <v>657</v>
      </c>
      <c r="C192" s="239"/>
      <c r="D192" s="239"/>
      <c r="E192" s="247"/>
      <c r="F192" s="239"/>
      <c r="G192" s="239">
        <f>SUM(G188:G191)</f>
        <v>338400</v>
      </c>
      <c r="H192" s="239"/>
    </row>
    <row r="193" spans="1:8" ht="90">
      <c r="A193" s="239">
        <v>21</v>
      </c>
      <c r="B193" s="239" t="s">
        <v>832</v>
      </c>
      <c r="C193" s="239" t="s">
        <v>630</v>
      </c>
      <c r="D193" s="239" t="s">
        <v>833</v>
      </c>
      <c r="E193" s="245"/>
      <c r="F193" s="239">
        <v>10</v>
      </c>
      <c r="G193" s="243"/>
      <c r="H193" s="239"/>
    </row>
    <row r="194" spans="1:8" ht="22.5">
      <c r="A194" s="250" t="s">
        <v>631</v>
      </c>
      <c r="B194" s="243" t="s">
        <v>834</v>
      </c>
      <c r="C194" s="243" t="s">
        <v>633</v>
      </c>
      <c r="D194" s="243"/>
      <c r="E194" s="245">
        <v>2500</v>
      </c>
      <c r="F194" s="243">
        <v>2</v>
      </c>
      <c r="G194" s="243">
        <f t="shared" ref="G194:G206" si="14">F194*E194</f>
        <v>5000</v>
      </c>
      <c r="H194" s="243" t="s">
        <v>825</v>
      </c>
    </row>
    <row r="195" spans="1:8" ht="22.5">
      <c r="A195" s="250" t="s">
        <v>636</v>
      </c>
      <c r="B195" s="243" t="s">
        <v>835</v>
      </c>
      <c r="C195" s="243" t="s">
        <v>673</v>
      </c>
      <c r="D195" s="243" t="s">
        <v>827</v>
      </c>
      <c r="E195" s="245">
        <v>1500</v>
      </c>
      <c r="F195" s="243">
        <v>2</v>
      </c>
      <c r="G195" s="243">
        <f t="shared" si="14"/>
        <v>3000</v>
      </c>
      <c r="H195" s="243" t="s">
        <v>836</v>
      </c>
    </row>
    <row r="196" spans="1:8">
      <c r="A196" s="250" t="s">
        <v>641</v>
      </c>
      <c r="B196" s="243" t="s">
        <v>805</v>
      </c>
      <c r="C196" s="243" t="s">
        <v>633</v>
      </c>
      <c r="D196" s="243" t="s">
        <v>806</v>
      </c>
      <c r="E196" s="245">
        <v>2000</v>
      </c>
      <c r="F196" s="243">
        <v>2</v>
      </c>
      <c r="G196" s="243">
        <f t="shared" si="14"/>
        <v>4000</v>
      </c>
      <c r="H196" s="243" t="s">
        <v>712</v>
      </c>
    </row>
    <row r="197" spans="1:8" ht="22.5">
      <c r="A197" s="250" t="s">
        <v>644</v>
      </c>
      <c r="B197" s="243" t="s">
        <v>691</v>
      </c>
      <c r="C197" s="243" t="s">
        <v>633</v>
      </c>
      <c r="D197" s="243"/>
      <c r="E197" s="245">
        <v>1600</v>
      </c>
      <c r="F197" s="243">
        <v>8</v>
      </c>
      <c r="G197" s="243">
        <f t="shared" si="14"/>
        <v>12800</v>
      </c>
      <c r="H197" s="243" t="s">
        <v>825</v>
      </c>
    </row>
    <row r="198" spans="1:8" ht="22.5">
      <c r="A198" s="250" t="s">
        <v>649</v>
      </c>
      <c r="B198" s="243" t="s">
        <v>826</v>
      </c>
      <c r="C198" s="243" t="s">
        <v>673</v>
      </c>
      <c r="D198" s="243" t="s">
        <v>827</v>
      </c>
      <c r="E198" s="245">
        <v>700</v>
      </c>
      <c r="F198" s="243">
        <v>4</v>
      </c>
      <c r="G198" s="243">
        <f t="shared" si="14"/>
        <v>2800</v>
      </c>
      <c r="H198" s="243" t="s">
        <v>837</v>
      </c>
    </row>
    <row r="199" spans="1:8">
      <c r="A199" s="243" t="s">
        <v>676</v>
      </c>
      <c r="B199" s="243" t="s">
        <v>838</v>
      </c>
      <c r="C199" s="243" t="s">
        <v>673</v>
      </c>
      <c r="D199" s="243" t="s">
        <v>839</v>
      </c>
      <c r="E199" s="245">
        <v>700</v>
      </c>
      <c r="F199" s="243">
        <v>2</v>
      </c>
      <c r="G199" s="243">
        <f t="shared" si="14"/>
        <v>1400</v>
      </c>
      <c r="H199" s="243"/>
    </row>
    <row r="200" spans="1:8">
      <c r="A200" s="243" t="s">
        <v>679</v>
      </c>
      <c r="B200" s="243" t="s">
        <v>748</v>
      </c>
      <c r="C200" s="243" t="s">
        <v>638</v>
      </c>
      <c r="D200" s="243" t="s">
        <v>840</v>
      </c>
      <c r="E200" s="245">
        <v>1500</v>
      </c>
      <c r="F200" s="243">
        <v>1</v>
      </c>
      <c r="G200" s="243">
        <f t="shared" si="14"/>
        <v>1500</v>
      </c>
      <c r="H200" s="243"/>
    </row>
    <row r="201" spans="1:8">
      <c r="A201" s="243" t="s">
        <v>683</v>
      </c>
      <c r="B201" s="243" t="s">
        <v>816</v>
      </c>
      <c r="C201" s="243" t="s">
        <v>673</v>
      </c>
      <c r="D201" s="243" t="s">
        <v>817</v>
      </c>
      <c r="E201" s="245">
        <v>1200</v>
      </c>
      <c r="F201" s="243">
        <v>1</v>
      </c>
      <c r="G201" s="243">
        <f t="shared" si="14"/>
        <v>1200</v>
      </c>
      <c r="H201" s="243"/>
    </row>
    <row r="202" spans="1:8">
      <c r="A202" s="243" t="s">
        <v>686</v>
      </c>
      <c r="B202" s="243" t="s">
        <v>841</v>
      </c>
      <c r="C202" s="243" t="s">
        <v>765</v>
      </c>
      <c r="D202" s="243" t="s">
        <v>842</v>
      </c>
      <c r="E202" s="245">
        <v>100</v>
      </c>
      <c r="F202" s="243">
        <v>10</v>
      </c>
      <c r="G202" s="243">
        <f t="shared" si="14"/>
        <v>1000</v>
      </c>
      <c r="H202" s="243"/>
    </row>
    <row r="203" spans="1:8">
      <c r="A203" s="243" t="s">
        <v>690</v>
      </c>
      <c r="B203" s="243" t="s">
        <v>742</v>
      </c>
      <c r="C203" s="243" t="s">
        <v>655</v>
      </c>
      <c r="D203" s="243" t="s">
        <v>794</v>
      </c>
      <c r="E203" s="245">
        <v>5000</v>
      </c>
      <c r="F203" s="243">
        <v>10</v>
      </c>
      <c r="G203" s="243">
        <f t="shared" si="14"/>
        <v>50000</v>
      </c>
      <c r="H203" s="243"/>
    </row>
    <row r="204" spans="1:8" ht="22.5">
      <c r="A204" s="243" t="s">
        <v>692</v>
      </c>
      <c r="B204" s="243" t="s">
        <v>795</v>
      </c>
      <c r="C204" s="243" t="s">
        <v>655</v>
      </c>
      <c r="D204" s="243" t="s">
        <v>843</v>
      </c>
      <c r="E204" s="245">
        <v>2000</v>
      </c>
      <c r="F204" s="243">
        <v>4</v>
      </c>
      <c r="G204" s="243">
        <f t="shared" si="14"/>
        <v>8000</v>
      </c>
      <c r="H204" s="243"/>
    </row>
    <row r="205" spans="1:8" ht="22.5">
      <c r="A205" s="243" t="s">
        <v>802</v>
      </c>
      <c r="B205" s="243" t="s">
        <v>795</v>
      </c>
      <c r="C205" s="243" t="s">
        <v>655</v>
      </c>
      <c r="D205" s="243" t="s">
        <v>844</v>
      </c>
      <c r="E205" s="245">
        <v>4500</v>
      </c>
      <c r="F205" s="243">
        <v>1</v>
      </c>
      <c r="G205" s="243">
        <f t="shared" si="14"/>
        <v>4500</v>
      </c>
      <c r="H205" s="243"/>
    </row>
    <row r="206" spans="1:8" ht="22.5">
      <c r="A206" s="243" t="s">
        <v>804</v>
      </c>
      <c r="B206" s="243" t="s">
        <v>845</v>
      </c>
      <c r="C206" s="243" t="s">
        <v>655</v>
      </c>
      <c r="D206" s="243" t="s">
        <v>846</v>
      </c>
      <c r="E206" s="245">
        <v>3000</v>
      </c>
      <c r="F206" s="243">
        <v>2</v>
      </c>
      <c r="G206" s="243">
        <f t="shared" si="14"/>
        <v>6000</v>
      </c>
      <c r="H206" s="243"/>
    </row>
    <row r="207" spans="1:8" ht="22.5">
      <c r="A207" s="243" t="s">
        <v>807</v>
      </c>
      <c r="B207" s="243" t="s">
        <v>847</v>
      </c>
      <c r="C207" s="243" t="s">
        <v>655</v>
      </c>
      <c r="D207" s="243" t="s">
        <v>848</v>
      </c>
      <c r="E207" s="245">
        <v>35000</v>
      </c>
      <c r="F207" s="243">
        <v>1</v>
      </c>
      <c r="G207" s="243">
        <f>F207*E207</f>
        <v>35000</v>
      </c>
      <c r="H207" s="243"/>
    </row>
    <row r="208" spans="1:8" ht="22.5">
      <c r="A208" s="243" t="s">
        <v>849</v>
      </c>
      <c r="B208" s="243" t="s">
        <v>850</v>
      </c>
      <c r="C208" s="243" t="s">
        <v>673</v>
      </c>
      <c r="D208" s="243" t="s">
        <v>851</v>
      </c>
      <c r="E208" s="245">
        <v>2500</v>
      </c>
      <c r="F208" s="243">
        <v>1</v>
      </c>
      <c r="G208" s="243">
        <f t="shared" ref="G208:G214" si="15">F208*E208</f>
        <v>2500</v>
      </c>
      <c r="H208" s="243" t="s">
        <v>852</v>
      </c>
    </row>
    <row r="209" spans="1:8" ht="22.5">
      <c r="A209" s="243" t="s">
        <v>853</v>
      </c>
      <c r="B209" s="243" t="s">
        <v>854</v>
      </c>
      <c r="C209" s="243" t="s">
        <v>673</v>
      </c>
      <c r="D209" s="243" t="s">
        <v>799</v>
      </c>
      <c r="E209" s="245">
        <v>1000</v>
      </c>
      <c r="F209" s="243">
        <v>1</v>
      </c>
      <c r="G209" s="243">
        <f t="shared" si="15"/>
        <v>1000</v>
      </c>
      <c r="H209" s="243" t="s">
        <v>852</v>
      </c>
    </row>
    <row r="210" spans="1:8" ht="22.5">
      <c r="A210" s="243" t="s">
        <v>855</v>
      </c>
      <c r="B210" s="243" t="s">
        <v>795</v>
      </c>
      <c r="C210" s="243" t="s">
        <v>655</v>
      </c>
      <c r="D210" s="243" t="s">
        <v>856</v>
      </c>
      <c r="E210" s="245">
        <v>3000</v>
      </c>
      <c r="F210" s="243">
        <v>1</v>
      </c>
      <c r="G210" s="243">
        <f t="shared" si="15"/>
        <v>3000</v>
      </c>
      <c r="H210" s="243" t="s">
        <v>852</v>
      </c>
    </row>
    <row r="211" spans="1:8" ht="22.5">
      <c r="A211" s="243" t="s">
        <v>857</v>
      </c>
      <c r="B211" s="243" t="s">
        <v>858</v>
      </c>
      <c r="C211" s="243" t="s">
        <v>669</v>
      </c>
      <c r="D211" s="243" t="s">
        <v>799</v>
      </c>
      <c r="E211" s="245">
        <v>1000</v>
      </c>
      <c r="F211" s="243">
        <v>5</v>
      </c>
      <c r="G211" s="243">
        <f t="shared" si="15"/>
        <v>5000</v>
      </c>
      <c r="H211" s="243" t="s">
        <v>859</v>
      </c>
    </row>
    <row r="212" spans="1:8" ht="22.5">
      <c r="A212" s="243" t="s">
        <v>860</v>
      </c>
      <c r="B212" s="243" t="s">
        <v>861</v>
      </c>
      <c r="C212" s="243" t="s">
        <v>638</v>
      </c>
      <c r="D212" s="243" t="s">
        <v>862</v>
      </c>
      <c r="E212" s="245">
        <v>1000</v>
      </c>
      <c r="F212" s="243">
        <v>1</v>
      </c>
      <c r="G212" s="243">
        <f t="shared" si="15"/>
        <v>1000</v>
      </c>
      <c r="H212" s="243" t="s">
        <v>859</v>
      </c>
    </row>
    <row r="213" spans="1:8" ht="22.5">
      <c r="A213" s="243" t="s">
        <v>863</v>
      </c>
      <c r="B213" s="243" t="s">
        <v>864</v>
      </c>
      <c r="C213" s="243" t="s">
        <v>655</v>
      </c>
      <c r="D213" s="243"/>
      <c r="E213" s="245">
        <v>3000</v>
      </c>
      <c r="F213" s="243">
        <v>1</v>
      </c>
      <c r="G213" s="243">
        <f t="shared" si="15"/>
        <v>3000</v>
      </c>
      <c r="H213" s="243" t="s">
        <v>859</v>
      </c>
    </row>
    <row r="214" spans="1:8">
      <c r="A214" s="243" t="s">
        <v>865</v>
      </c>
      <c r="B214" s="243" t="s">
        <v>654</v>
      </c>
      <c r="C214" s="243" t="s">
        <v>655</v>
      </c>
      <c r="D214" s="243" t="s">
        <v>866</v>
      </c>
      <c r="E214" s="245">
        <v>6000</v>
      </c>
      <c r="F214" s="243">
        <v>10</v>
      </c>
      <c r="G214" s="243">
        <f t="shared" si="15"/>
        <v>60000</v>
      </c>
      <c r="H214" s="243"/>
    </row>
    <row r="215" spans="1:8">
      <c r="A215" s="243"/>
      <c r="B215" s="239" t="s">
        <v>657</v>
      </c>
      <c r="C215" s="239"/>
      <c r="D215" s="239"/>
      <c r="E215" s="247"/>
      <c r="F215" s="239"/>
      <c r="G215" s="239">
        <f>SUM(G194:G214)</f>
        <v>211700</v>
      </c>
      <c r="H215" s="239"/>
    </row>
    <row r="216" spans="1:8" ht="22.5">
      <c r="A216" s="239">
        <v>22</v>
      </c>
      <c r="B216" s="239" t="s">
        <v>867</v>
      </c>
      <c r="C216" s="239" t="s">
        <v>630</v>
      </c>
      <c r="D216" s="239"/>
      <c r="E216" s="245"/>
      <c r="F216" s="239">
        <v>1</v>
      </c>
      <c r="G216" s="243"/>
      <c r="H216" s="239"/>
    </row>
    <row r="217" spans="1:8" ht="22.5">
      <c r="A217" s="243" t="s">
        <v>631</v>
      </c>
      <c r="B217" s="243" t="s">
        <v>868</v>
      </c>
      <c r="C217" s="243" t="s">
        <v>633</v>
      </c>
      <c r="D217" s="243" t="s">
        <v>869</v>
      </c>
      <c r="E217" s="245">
        <v>20000</v>
      </c>
      <c r="F217" s="243">
        <v>1</v>
      </c>
      <c r="G217" s="243">
        <f>E217*F217</f>
        <v>20000</v>
      </c>
      <c r="H217" s="243"/>
    </row>
    <row r="218" spans="1:8">
      <c r="A218" s="243" t="s">
        <v>636</v>
      </c>
      <c r="B218" s="243" t="s">
        <v>870</v>
      </c>
      <c r="C218" s="243" t="s">
        <v>669</v>
      </c>
      <c r="D218" s="243"/>
      <c r="E218" s="245">
        <v>3000</v>
      </c>
      <c r="F218" s="243">
        <v>1</v>
      </c>
      <c r="G218" s="243">
        <f>E218*F218</f>
        <v>3000</v>
      </c>
      <c r="H218" s="243"/>
    </row>
    <row r="219" spans="1:8">
      <c r="A219" s="243" t="s">
        <v>641</v>
      </c>
      <c r="B219" s="243" t="s">
        <v>841</v>
      </c>
      <c r="C219" s="243" t="s">
        <v>765</v>
      </c>
      <c r="D219" s="243"/>
      <c r="E219" s="245">
        <v>100</v>
      </c>
      <c r="F219" s="243">
        <v>10</v>
      </c>
      <c r="G219" s="243">
        <f>F219*E219</f>
        <v>1000</v>
      </c>
      <c r="H219" s="243"/>
    </row>
    <row r="220" spans="1:8">
      <c r="A220" s="243" t="s">
        <v>636</v>
      </c>
      <c r="B220" s="243" t="s">
        <v>871</v>
      </c>
      <c r="C220" s="243" t="s">
        <v>669</v>
      </c>
      <c r="D220" s="243"/>
      <c r="E220" s="245">
        <v>3000</v>
      </c>
      <c r="F220" s="243">
        <v>1</v>
      </c>
      <c r="G220" s="243">
        <f>E220*F220</f>
        <v>3000</v>
      </c>
      <c r="H220" s="243"/>
    </row>
    <row r="221" spans="1:8" ht="22.5">
      <c r="A221" s="243" t="s">
        <v>649</v>
      </c>
      <c r="B221" s="243" t="s">
        <v>872</v>
      </c>
      <c r="C221" s="243" t="s">
        <v>611</v>
      </c>
      <c r="D221" s="243" t="s">
        <v>873</v>
      </c>
      <c r="E221" s="245">
        <v>5000</v>
      </c>
      <c r="F221" s="243">
        <v>1</v>
      </c>
      <c r="G221" s="243">
        <f>F221*E221</f>
        <v>5000</v>
      </c>
      <c r="H221" s="243"/>
    </row>
    <row r="222" spans="1:8">
      <c r="A222" s="243" t="s">
        <v>676</v>
      </c>
      <c r="B222" s="243" t="s">
        <v>654</v>
      </c>
      <c r="C222" s="243" t="s">
        <v>655</v>
      </c>
      <c r="D222" s="243" t="s">
        <v>656</v>
      </c>
      <c r="E222" s="245">
        <v>7350</v>
      </c>
      <c r="F222" s="243">
        <v>2</v>
      </c>
      <c r="G222" s="243">
        <f>F222*E222</f>
        <v>14700</v>
      </c>
      <c r="H222" s="243"/>
    </row>
    <row r="223" spans="1:8">
      <c r="A223" s="239"/>
      <c r="B223" s="239" t="s">
        <v>657</v>
      </c>
      <c r="C223" s="239"/>
      <c r="D223" s="239"/>
      <c r="E223" s="247"/>
      <c r="F223" s="239"/>
      <c r="G223" s="239">
        <f>SUM(G217:G222)</f>
        <v>46700</v>
      </c>
      <c r="H223" s="239"/>
    </row>
    <row r="224" spans="1:8">
      <c r="A224" s="239">
        <v>23</v>
      </c>
      <c r="B224" s="239" t="s">
        <v>874</v>
      </c>
      <c r="C224" s="239" t="s">
        <v>630</v>
      </c>
      <c r="D224" s="239"/>
      <c r="E224" s="245"/>
      <c r="F224" s="239">
        <v>1</v>
      </c>
      <c r="G224" s="243"/>
      <c r="H224" s="243"/>
    </row>
    <row r="225" spans="1:8">
      <c r="A225" s="250" t="s">
        <v>631</v>
      </c>
      <c r="B225" s="243" t="s">
        <v>691</v>
      </c>
      <c r="C225" s="243" t="s">
        <v>633</v>
      </c>
      <c r="D225" s="243"/>
      <c r="E225" s="245">
        <v>1600</v>
      </c>
      <c r="F225" s="243">
        <v>1</v>
      </c>
      <c r="G225" s="243">
        <f>F225*E225</f>
        <v>1600</v>
      </c>
      <c r="H225" s="243" t="s">
        <v>712</v>
      </c>
    </row>
    <row r="226" spans="1:8">
      <c r="A226" s="250" t="s">
        <v>636</v>
      </c>
      <c r="B226" s="243" t="s">
        <v>677</v>
      </c>
      <c r="C226" s="243" t="s">
        <v>673</v>
      </c>
      <c r="D226" s="243"/>
      <c r="E226" s="245">
        <v>700</v>
      </c>
      <c r="F226" s="243">
        <v>1</v>
      </c>
      <c r="G226" s="243">
        <f>F226*E226</f>
        <v>700</v>
      </c>
      <c r="H226" s="243" t="s">
        <v>712</v>
      </c>
    </row>
    <row r="227" spans="1:8">
      <c r="A227" s="250" t="s">
        <v>641</v>
      </c>
      <c r="B227" s="243" t="s">
        <v>654</v>
      </c>
      <c r="C227" s="243" t="s">
        <v>655</v>
      </c>
      <c r="D227" s="243" t="s">
        <v>866</v>
      </c>
      <c r="E227" s="245">
        <v>6000</v>
      </c>
      <c r="F227" s="243">
        <v>1</v>
      </c>
      <c r="G227" s="243">
        <f>F227*E227</f>
        <v>6000</v>
      </c>
      <c r="H227" s="243"/>
    </row>
    <row r="228" spans="1:8">
      <c r="A228" s="239"/>
      <c r="B228" s="239" t="s">
        <v>657</v>
      </c>
      <c r="C228" s="239"/>
      <c r="D228" s="239"/>
      <c r="E228" s="247"/>
      <c r="F228" s="239"/>
      <c r="G228" s="239">
        <f>SUM(G225:G227)</f>
        <v>8300</v>
      </c>
      <c r="H228" s="239"/>
    </row>
    <row r="229" spans="1:8" ht="22.5">
      <c r="A229" s="239">
        <v>24</v>
      </c>
      <c r="B229" s="239" t="s">
        <v>875</v>
      </c>
      <c r="C229" s="239" t="s">
        <v>630</v>
      </c>
      <c r="D229" s="239"/>
      <c r="E229" s="245"/>
      <c r="F229" s="239">
        <v>1</v>
      </c>
      <c r="G229" s="243"/>
      <c r="H229" s="239"/>
    </row>
    <row r="230" spans="1:8">
      <c r="A230" s="243" t="s">
        <v>631</v>
      </c>
      <c r="B230" s="243" t="s">
        <v>876</v>
      </c>
      <c r="C230" s="243" t="s">
        <v>669</v>
      </c>
      <c r="D230" s="243"/>
      <c r="E230" s="245">
        <v>8000</v>
      </c>
      <c r="F230" s="243">
        <v>1</v>
      </c>
      <c r="G230" s="243">
        <f>F230*E230</f>
        <v>8000</v>
      </c>
      <c r="H230" s="243"/>
    </row>
    <row r="231" spans="1:8">
      <c r="A231" s="243" t="s">
        <v>636</v>
      </c>
      <c r="B231" s="243" t="s">
        <v>877</v>
      </c>
      <c r="C231" s="243" t="s">
        <v>765</v>
      </c>
      <c r="D231" s="243"/>
      <c r="E231" s="245">
        <v>300</v>
      </c>
      <c r="F231" s="243">
        <v>20</v>
      </c>
      <c r="G231" s="243">
        <f>F231*E231</f>
        <v>6000</v>
      </c>
      <c r="H231" s="243"/>
    </row>
    <row r="232" spans="1:8">
      <c r="A232" s="243" t="s">
        <v>641</v>
      </c>
      <c r="B232" s="243" t="s">
        <v>838</v>
      </c>
      <c r="C232" s="243" t="s">
        <v>673</v>
      </c>
      <c r="D232" s="243" t="s">
        <v>839</v>
      </c>
      <c r="E232" s="245">
        <v>700</v>
      </c>
      <c r="F232" s="243">
        <v>1</v>
      </c>
      <c r="G232" s="243">
        <f>F232*E232</f>
        <v>700</v>
      </c>
      <c r="H232" s="243"/>
    </row>
    <row r="233" spans="1:8" ht="22.5">
      <c r="A233" s="243" t="s">
        <v>644</v>
      </c>
      <c r="B233" s="243" t="s">
        <v>878</v>
      </c>
      <c r="C233" s="243" t="s">
        <v>633</v>
      </c>
      <c r="D233" s="243" t="s">
        <v>869</v>
      </c>
      <c r="E233" s="245">
        <v>30000</v>
      </c>
      <c r="F233" s="243">
        <v>1</v>
      </c>
      <c r="G233" s="243">
        <f>F233*E233</f>
        <v>30000</v>
      </c>
      <c r="H233" s="243"/>
    </row>
    <row r="234" spans="1:8">
      <c r="A234" s="243" t="s">
        <v>649</v>
      </c>
      <c r="B234" s="243" t="s">
        <v>654</v>
      </c>
      <c r="C234" s="243" t="s">
        <v>655</v>
      </c>
      <c r="D234" s="243" t="s">
        <v>656</v>
      </c>
      <c r="E234" s="245">
        <v>7350</v>
      </c>
      <c r="F234" s="243">
        <v>2</v>
      </c>
      <c r="G234" s="243">
        <f>F234*E234</f>
        <v>14700</v>
      </c>
      <c r="H234" s="243"/>
    </row>
    <row r="235" spans="1:8">
      <c r="A235" s="239"/>
      <c r="B235" s="239" t="s">
        <v>657</v>
      </c>
      <c r="C235" s="239"/>
      <c r="D235" s="239"/>
      <c r="E235" s="247"/>
      <c r="F235" s="239"/>
      <c r="G235" s="239">
        <f>SUM(G230:G234)</f>
        <v>59400</v>
      </c>
      <c r="H235" s="239"/>
    </row>
    <row r="236" spans="1:8" ht="22.5">
      <c r="A236" s="239">
        <v>25</v>
      </c>
      <c r="B236" s="239" t="s">
        <v>879</v>
      </c>
      <c r="C236" s="239" t="s">
        <v>630</v>
      </c>
      <c r="D236" s="239"/>
      <c r="E236" s="245"/>
      <c r="F236" s="239">
        <v>1</v>
      </c>
      <c r="G236" s="243"/>
      <c r="H236" s="239"/>
    </row>
    <row r="237" spans="1:8">
      <c r="A237" s="243" t="s">
        <v>631</v>
      </c>
      <c r="B237" s="243" t="s">
        <v>691</v>
      </c>
      <c r="C237" s="243" t="s">
        <v>633</v>
      </c>
      <c r="D237" s="243"/>
      <c r="E237" s="245">
        <v>1600</v>
      </c>
      <c r="F237" s="243">
        <v>1</v>
      </c>
      <c r="G237" s="243">
        <f>F237*E237</f>
        <v>1600</v>
      </c>
      <c r="H237" s="243"/>
    </row>
    <row r="238" spans="1:8" ht="112.5">
      <c r="A238" s="243" t="s">
        <v>636</v>
      </c>
      <c r="B238" s="243" t="s">
        <v>742</v>
      </c>
      <c r="C238" s="243" t="s">
        <v>655</v>
      </c>
      <c r="D238" s="243" t="s">
        <v>794</v>
      </c>
      <c r="E238" s="245">
        <v>5000</v>
      </c>
      <c r="F238" s="243">
        <v>1</v>
      </c>
      <c r="G238" s="243">
        <f>F238*E238</f>
        <v>5000</v>
      </c>
      <c r="H238" s="243" t="s">
        <v>880</v>
      </c>
    </row>
    <row r="239" spans="1:8">
      <c r="A239" s="243" t="s">
        <v>641</v>
      </c>
      <c r="B239" s="243" t="s">
        <v>795</v>
      </c>
      <c r="C239" s="243" t="s">
        <v>655</v>
      </c>
      <c r="D239" s="243" t="s">
        <v>881</v>
      </c>
      <c r="E239" s="245">
        <v>2000</v>
      </c>
      <c r="F239" s="243">
        <v>1</v>
      </c>
      <c r="G239" s="243">
        <f>F239*E239</f>
        <v>2000</v>
      </c>
      <c r="H239" s="249"/>
    </row>
    <row r="240" spans="1:8">
      <c r="A240" s="243" t="s">
        <v>644</v>
      </c>
      <c r="B240" s="243" t="s">
        <v>677</v>
      </c>
      <c r="C240" s="243" t="s">
        <v>673</v>
      </c>
      <c r="D240" s="243"/>
      <c r="E240" s="245">
        <v>700</v>
      </c>
      <c r="F240" s="243">
        <v>1</v>
      </c>
      <c r="G240" s="243">
        <f>F240*E240</f>
        <v>700</v>
      </c>
      <c r="H240" s="243"/>
    </row>
    <row r="241" spans="1:8">
      <c r="A241" s="243" t="s">
        <v>649</v>
      </c>
      <c r="B241" s="243" t="s">
        <v>654</v>
      </c>
      <c r="C241" s="243" t="s">
        <v>655</v>
      </c>
      <c r="D241" s="243" t="s">
        <v>866</v>
      </c>
      <c r="E241" s="245">
        <v>6000</v>
      </c>
      <c r="F241" s="243">
        <v>1</v>
      </c>
      <c r="G241" s="243">
        <f>F241*E241</f>
        <v>6000</v>
      </c>
      <c r="H241" s="243"/>
    </row>
    <row r="242" spans="1:8">
      <c r="A242" s="239"/>
      <c r="B242" s="239" t="s">
        <v>657</v>
      </c>
      <c r="C242" s="239"/>
      <c r="D242" s="239"/>
      <c r="E242" s="247"/>
      <c r="F242" s="239"/>
      <c r="G242" s="239">
        <f>SUM(G237:G241)</f>
        <v>15300</v>
      </c>
      <c r="H242" s="239"/>
    </row>
    <row r="243" spans="1:8" ht="22.5">
      <c r="A243" s="239">
        <v>26</v>
      </c>
      <c r="B243" s="239" t="s">
        <v>882</v>
      </c>
      <c r="C243" s="239" t="s">
        <v>630</v>
      </c>
      <c r="D243" s="239"/>
      <c r="E243" s="245"/>
      <c r="F243" s="239">
        <v>1</v>
      </c>
      <c r="G243" s="243"/>
      <c r="H243" s="239"/>
    </row>
    <row r="244" spans="1:8">
      <c r="A244" s="243" t="s">
        <v>631</v>
      </c>
      <c r="B244" s="243" t="s">
        <v>691</v>
      </c>
      <c r="C244" s="243" t="s">
        <v>633</v>
      </c>
      <c r="D244" s="243"/>
      <c r="E244" s="245">
        <v>1600</v>
      </c>
      <c r="F244" s="243">
        <v>1</v>
      </c>
      <c r="G244" s="243">
        <f>F244*E244</f>
        <v>1600</v>
      </c>
      <c r="H244" s="243"/>
    </row>
    <row r="245" spans="1:8">
      <c r="A245" s="243" t="s">
        <v>636</v>
      </c>
      <c r="B245" s="243" t="s">
        <v>711</v>
      </c>
      <c r="C245" s="243" t="s">
        <v>673</v>
      </c>
      <c r="D245" s="243" t="s">
        <v>705</v>
      </c>
      <c r="E245" s="245">
        <v>1200</v>
      </c>
      <c r="F245" s="243">
        <v>4</v>
      </c>
      <c r="G245" s="243">
        <f>F245*E245</f>
        <v>4800</v>
      </c>
      <c r="H245" s="243" t="s">
        <v>712</v>
      </c>
    </row>
    <row r="246" spans="1:8">
      <c r="A246" s="243" t="s">
        <v>641</v>
      </c>
      <c r="B246" s="243" t="s">
        <v>816</v>
      </c>
      <c r="C246" s="243" t="s">
        <v>673</v>
      </c>
      <c r="D246" s="243" t="s">
        <v>817</v>
      </c>
      <c r="E246" s="245">
        <v>1200</v>
      </c>
      <c r="F246" s="243">
        <v>6</v>
      </c>
      <c r="G246" s="243">
        <f>F246*E246</f>
        <v>7200</v>
      </c>
      <c r="H246" s="243" t="s">
        <v>712</v>
      </c>
    </row>
    <row r="247" spans="1:8">
      <c r="A247" s="239"/>
      <c r="B247" s="239" t="s">
        <v>657</v>
      </c>
      <c r="C247" s="239"/>
      <c r="D247" s="239"/>
      <c r="E247" s="247"/>
      <c r="F247" s="239"/>
      <c r="G247" s="239">
        <f>SUM(G244:G246)</f>
        <v>13600</v>
      </c>
      <c r="H247" s="239"/>
    </row>
    <row r="248" spans="1:8" ht="22.5">
      <c r="A248" s="239">
        <v>27</v>
      </c>
      <c r="B248" s="239" t="s">
        <v>883</v>
      </c>
      <c r="C248" s="239" t="s">
        <v>630</v>
      </c>
      <c r="D248" s="239"/>
      <c r="E248" s="245"/>
      <c r="F248" s="239">
        <v>1</v>
      </c>
      <c r="G248" s="243"/>
      <c r="H248" s="239"/>
    </row>
    <row r="249" spans="1:8">
      <c r="A249" s="243" t="s">
        <v>631</v>
      </c>
      <c r="B249" s="243" t="s">
        <v>691</v>
      </c>
      <c r="C249" s="243" t="s">
        <v>633</v>
      </c>
      <c r="D249" s="243"/>
      <c r="E249" s="245">
        <v>1600</v>
      </c>
      <c r="F249" s="243">
        <v>1</v>
      </c>
      <c r="G249" s="243">
        <f>F249*E249</f>
        <v>1600</v>
      </c>
      <c r="H249" s="243"/>
    </row>
    <row r="250" spans="1:8">
      <c r="A250" s="243" t="s">
        <v>636</v>
      </c>
      <c r="B250" s="243" t="s">
        <v>713</v>
      </c>
      <c r="C250" s="243" t="s">
        <v>669</v>
      </c>
      <c r="D250" s="243" t="s">
        <v>884</v>
      </c>
      <c r="E250" s="245">
        <v>900</v>
      </c>
      <c r="F250" s="243">
        <v>1</v>
      </c>
      <c r="G250" s="243">
        <f>F250*E250</f>
        <v>900</v>
      </c>
      <c r="H250" s="243"/>
    </row>
    <row r="251" spans="1:8">
      <c r="A251" s="243" t="s">
        <v>641</v>
      </c>
      <c r="B251" s="249" t="s">
        <v>885</v>
      </c>
      <c r="C251" s="243" t="s">
        <v>655</v>
      </c>
      <c r="D251" s="243"/>
      <c r="E251" s="245">
        <v>13800</v>
      </c>
      <c r="F251" s="243">
        <v>1</v>
      </c>
      <c r="G251" s="243">
        <f>F251*E251</f>
        <v>13800</v>
      </c>
      <c r="H251" s="243"/>
    </row>
    <row r="252" spans="1:8">
      <c r="A252" s="243" t="s">
        <v>644</v>
      </c>
      <c r="B252" s="243" t="s">
        <v>654</v>
      </c>
      <c r="C252" s="243" t="s">
        <v>655</v>
      </c>
      <c r="D252" s="243" t="s">
        <v>866</v>
      </c>
      <c r="E252" s="245">
        <v>6000</v>
      </c>
      <c r="F252" s="243">
        <v>1</v>
      </c>
      <c r="G252" s="243">
        <f>F252*E252</f>
        <v>6000</v>
      </c>
      <c r="H252" s="243"/>
    </row>
    <row r="253" spans="1:8">
      <c r="A253" s="239"/>
      <c r="B253" s="239" t="s">
        <v>657</v>
      </c>
      <c r="C253" s="239"/>
      <c r="D253" s="239"/>
      <c r="E253" s="247"/>
      <c r="F253" s="239"/>
      <c r="G253" s="239">
        <f>SUM(G249:G252)</f>
        <v>22300</v>
      </c>
      <c r="H253" s="239"/>
    </row>
    <row r="254" spans="1:8" ht="33.75">
      <c r="A254" s="239">
        <v>28</v>
      </c>
      <c r="B254" s="239" t="s">
        <v>886</v>
      </c>
      <c r="C254" s="239"/>
      <c r="D254" s="239"/>
      <c r="E254" s="245"/>
      <c r="F254" s="239"/>
      <c r="G254" s="243"/>
      <c r="H254" s="239"/>
    </row>
    <row r="255" spans="1:8">
      <c r="A255" s="243" t="s">
        <v>631</v>
      </c>
      <c r="B255" s="243" t="s">
        <v>691</v>
      </c>
      <c r="C255" s="243" t="s">
        <v>633</v>
      </c>
      <c r="D255" s="243"/>
      <c r="E255" s="245">
        <v>1600</v>
      </c>
      <c r="F255" s="243">
        <v>1</v>
      </c>
      <c r="G255" s="243">
        <f t="shared" ref="G255:G261" si="16">F255*E255</f>
        <v>1600</v>
      </c>
      <c r="H255" s="243"/>
    </row>
    <row r="256" spans="1:8" ht="22.5">
      <c r="A256" s="243" t="s">
        <v>636</v>
      </c>
      <c r="B256" s="243" t="s">
        <v>677</v>
      </c>
      <c r="C256" s="243" t="s">
        <v>673</v>
      </c>
      <c r="D256" s="243" t="s">
        <v>887</v>
      </c>
      <c r="E256" s="245">
        <v>700</v>
      </c>
      <c r="F256" s="243">
        <v>1</v>
      </c>
      <c r="G256" s="243">
        <f t="shared" si="16"/>
        <v>700</v>
      </c>
      <c r="H256" s="243"/>
    </row>
    <row r="257" spans="1:8" ht="33.75">
      <c r="A257" s="243" t="s">
        <v>641</v>
      </c>
      <c r="B257" s="243" t="s">
        <v>713</v>
      </c>
      <c r="C257" s="243" t="s">
        <v>669</v>
      </c>
      <c r="D257" s="243" t="s">
        <v>714</v>
      </c>
      <c r="E257" s="245">
        <v>3000</v>
      </c>
      <c r="F257" s="243">
        <v>1</v>
      </c>
      <c r="G257" s="243">
        <f t="shared" si="16"/>
        <v>3000</v>
      </c>
      <c r="H257" s="243" t="s">
        <v>888</v>
      </c>
    </row>
    <row r="258" spans="1:8" ht="78.75">
      <c r="A258" s="243" t="s">
        <v>644</v>
      </c>
      <c r="B258" s="243" t="s">
        <v>889</v>
      </c>
      <c r="C258" s="243" t="s">
        <v>746</v>
      </c>
      <c r="D258" s="243"/>
      <c r="E258" s="245">
        <v>250</v>
      </c>
      <c r="F258" s="243">
        <v>200</v>
      </c>
      <c r="G258" s="243">
        <f t="shared" si="16"/>
        <v>50000</v>
      </c>
      <c r="H258" s="243" t="s">
        <v>890</v>
      </c>
    </row>
    <row r="259" spans="1:8" ht="78.75">
      <c r="A259" s="243" t="s">
        <v>649</v>
      </c>
      <c r="B259" s="243" t="s">
        <v>891</v>
      </c>
      <c r="C259" s="243" t="s">
        <v>746</v>
      </c>
      <c r="D259" s="243"/>
      <c r="E259" s="245">
        <v>500</v>
      </c>
      <c r="F259" s="243">
        <v>120</v>
      </c>
      <c r="G259" s="243">
        <f t="shared" si="16"/>
        <v>60000</v>
      </c>
      <c r="H259" s="243" t="s">
        <v>890</v>
      </c>
    </row>
    <row r="260" spans="1:8" ht="56.25">
      <c r="A260" s="243" t="s">
        <v>676</v>
      </c>
      <c r="B260" s="243" t="s">
        <v>892</v>
      </c>
      <c r="C260" s="243" t="s">
        <v>611</v>
      </c>
      <c r="D260" s="243" t="s">
        <v>893</v>
      </c>
      <c r="E260" s="245">
        <v>450000</v>
      </c>
      <c r="F260" s="243">
        <v>1</v>
      </c>
      <c r="G260" s="243">
        <f t="shared" si="16"/>
        <v>450000</v>
      </c>
      <c r="H260" s="243" t="s">
        <v>894</v>
      </c>
    </row>
    <row r="261" spans="1:8" ht="112.5">
      <c r="A261" s="243" t="s">
        <v>683</v>
      </c>
      <c r="B261" s="243" t="s">
        <v>895</v>
      </c>
      <c r="C261" s="243" t="s">
        <v>673</v>
      </c>
      <c r="D261" s="243"/>
      <c r="E261" s="245">
        <v>28000</v>
      </c>
      <c r="F261" s="243">
        <v>1</v>
      </c>
      <c r="G261" s="243">
        <f t="shared" si="16"/>
        <v>28000</v>
      </c>
      <c r="H261" s="243" t="s">
        <v>896</v>
      </c>
    </row>
    <row r="262" spans="1:8">
      <c r="A262" s="243" t="s">
        <v>686</v>
      </c>
      <c r="B262" s="243" t="s">
        <v>897</v>
      </c>
      <c r="C262" s="243" t="s">
        <v>898</v>
      </c>
      <c r="D262" s="243"/>
      <c r="E262" s="245">
        <v>50000</v>
      </c>
      <c r="F262" s="243">
        <v>1</v>
      </c>
      <c r="G262" s="243">
        <f>F262*E262</f>
        <v>50000</v>
      </c>
      <c r="H262" s="243"/>
    </row>
    <row r="263" spans="1:8" ht="22.5">
      <c r="A263" s="243" t="s">
        <v>690</v>
      </c>
      <c r="B263" s="243" t="s">
        <v>899</v>
      </c>
      <c r="C263" s="243" t="s">
        <v>898</v>
      </c>
      <c r="D263" s="243"/>
      <c r="E263" s="245">
        <v>30000</v>
      </c>
      <c r="F263" s="243">
        <v>1</v>
      </c>
      <c r="G263" s="243">
        <f>F263*E263</f>
        <v>30000</v>
      </c>
      <c r="H263" s="243"/>
    </row>
    <row r="264" spans="1:8" ht="22.5">
      <c r="A264" s="243" t="s">
        <v>692</v>
      </c>
      <c r="B264" s="243" t="s">
        <v>654</v>
      </c>
      <c r="C264" s="243" t="s">
        <v>655</v>
      </c>
      <c r="D264" s="243" t="s">
        <v>866</v>
      </c>
      <c r="E264" s="245">
        <v>6000</v>
      </c>
      <c r="F264" s="243">
        <v>1</v>
      </c>
      <c r="G264" s="243">
        <f>F264*E264</f>
        <v>6000</v>
      </c>
      <c r="H264" s="243" t="s">
        <v>900</v>
      </c>
    </row>
    <row r="265" spans="1:8" ht="22.5">
      <c r="A265" s="243" t="s">
        <v>802</v>
      </c>
      <c r="B265" s="243" t="s">
        <v>654</v>
      </c>
      <c r="C265" s="243" t="s">
        <v>655</v>
      </c>
      <c r="D265" s="243" t="s">
        <v>656</v>
      </c>
      <c r="E265" s="245">
        <v>7350</v>
      </c>
      <c r="F265" s="243">
        <v>1</v>
      </c>
      <c r="G265" s="243">
        <f>F265*E265</f>
        <v>7350</v>
      </c>
      <c r="H265" s="243" t="s">
        <v>901</v>
      </c>
    </row>
    <row r="266" spans="1:8">
      <c r="A266" s="243"/>
      <c r="B266" s="239" t="s">
        <v>657</v>
      </c>
      <c r="C266" s="239"/>
      <c r="D266" s="239"/>
      <c r="E266" s="247"/>
      <c r="F266" s="239"/>
      <c r="G266" s="239">
        <f>SUM(G255:G265)</f>
        <v>686650</v>
      </c>
      <c r="H266" s="239"/>
    </row>
    <row r="267" spans="1:8" ht="45">
      <c r="A267" s="239" t="s">
        <v>902</v>
      </c>
      <c r="B267" s="239" t="s">
        <v>903</v>
      </c>
      <c r="C267" s="239"/>
      <c r="D267" s="239"/>
      <c r="E267" s="245"/>
      <c r="F267" s="239"/>
      <c r="G267" s="243"/>
      <c r="H267" s="239"/>
    </row>
    <row r="268" spans="1:8" ht="56.25">
      <c r="A268" s="239">
        <v>29</v>
      </c>
      <c r="B268" s="239" t="s">
        <v>904</v>
      </c>
      <c r="C268" s="239"/>
      <c r="D268" s="239"/>
      <c r="E268" s="245"/>
      <c r="F268" s="239"/>
      <c r="G268" s="243"/>
      <c r="H268" s="239"/>
    </row>
    <row r="269" spans="1:8">
      <c r="A269" s="243" t="s">
        <v>641</v>
      </c>
      <c r="B269" s="243" t="s">
        <v>654</v>
      </c>
      <c r="C269" s="243" t="s">
        <v>655</v>
      </c>
      <c r="D269" s="243" t="s">
        <v>656</v>
      </c>
      <c r="E269" s="245">
        <v>7350</v>
      </c>
      <c r="F269" s="243">
        <v>1</v>
      </c>
      <c r="G269" s="243">
        <f>E269*F269</f>
        <v>7350</v>
      </c>
      <c r="H269" s="243"/>
    </row>
    <row r="270" spans="1:8">
      <c r="A270" s="239"/>
      <c r="B270" s="239" t="s">
        <v>657</v>
      </c>
      <c r="C270" s="239"/>
      <c r="D270" s="239"/>
      <c r="E270" s="247"/>
      <c r="F270" s="239"/>
      <c r="G270" s="239">
        <f>SUM(G269:G269)</f>
        <v>7350</v>
      </c>
      <c r="H270" s="239"/>
    </row>
    <row r="271" spans="1:8">
      <c r="A271" s="239" t="s">
        <v>905</v>
      </c>
      <c r="B271" s="239" t="s">
        <v>906</v>
      </c>
      <c r="C271" s="239"/>
      <c r="D271" s="239"/>
      <c r="E271" s="247"/>
      <c r="F271" s="239"/>
      <c r="G271" s="239"/>
      <c r="H271" s="239"/>
    </row>
    <row r="272" spans="1:8" ht="22.5">
      <c r="A272" s="239">
        <v>30</v>
      </c>
      <c r="B272" s="239" t="s">
        <v>907</v>
      </c>
      <c r="C272" s="239"/>
      <c r="D272" s="239"/>
      <c r="E272" s="247"/>
      <c r="F272" s="239"/>
      <c r="G272" s="239"/>
      <c r="H272" s="239"/>
    </row>
    <row r="273" spans="1:8" ht="123.75">
      <c r="A273" s="243" t="s">
        <v>631</v>
      </c>
      <c r="B273" s="243" t="s">
        <v>908</v>
      </c>
      <c r="C273" s="243" t="s">
        <v>611</v>
      </c>
      <c r="D273" s="243"/>
      <c r="E273" s="245">
        <v>35000</v>
      </c>
      <c r="F273" s="243">
        <v>1</v>
      </c>
      <c r="G273" s="243">
        <f>E273*F273</f>
        <v>35000</v>
      </c>
      <c r="H273" s="243" t="s">
        <v>909</v>
      </c>
    </row>
    <row r="274" spans="1:8" ht="123.75">
      <c r="A274" s="243" t="s">
        <v>649</v>
      </c>
      <c r="B274" s="243" t="s">
        <v>910</v>
      </c>
      <c r="C274" s="243" t="s">
        <v>611</v>
      </c>
      <c r="D274" s="243"/>
      <c r="E274" s="243">
        <v>160000</v>
      </c>
      <c r="F274" s="243">
        <v>1</v>
      </c>
      <c r="G274" s="243">
        <f t="shared" ref="G274:G284" si="17">E274*F274</f>
        <v>160000</v>
      </c>
      <c r="H274" s="243" t="s">
        <v>909</v>
      </c>
    </row>
    <row r="275" spans="1:8" ht="123.75">
      <c r="A275" s="243" t="s">
        <v>676</v>
      </c>
      <c r="B275" s="243" t="s">
        <v>911</v>
      </c>
      <c r="C275" s="243" t="s">
        <v>611</v>
      </c>
      <c r="D275" s="243"/>
      <c r="E275" s="243">
        <v>70000</v>
      </c>
      <c r="F275" s="243">
        <v>1</v>
      </c>
      <c r="G275" s="243">
        <f t="shared" si="17"/>
        <v>70000</v>
      </c>
      <c r="H275" s="243" t="s">
        <v>909</v>
      </c>
    </row>
    <row r="276" spans="1:8" ht="123.75">
      <c r="A276" s="243" t="s">
        <v>679</v>
      </c>
      <c r="B276" s="243" t="s">
        <v>912</v>
      </c>
      <c r="C276" s="243" t="s">
        <v>611</v>
      </c>
      <c r="D276" s="243"/>
      <c r="E276" s="243">
        <v>55000</v>
      </c>
      <c r="F276" s="243">
        <v>1</v>
      </c>
      <c r="G276" s="243">
        <f t="shared" si="17"/>
        <v>55000</v>
      </c>
      <c r="H276" s="243" t="s">
        <v>909</v>
      </c>
    </row>
    <row r="277" spans="1:8" ht="123.75">
      <c r="A277" s="243" t="s">
        <v>683</v>
      </c>
      <c r="B277" s="243" t="s">
        <v>913</v>
      </c>
      <c r="C277" s="243" t="s">
        <v>611</v>
      </c>
      <c r="D277" s="243"/>
      <c r="E277" s="243">
        <v>32000</v>
      </c>
      <c r="F277" s="243">
        <v>1</v>
      </c>
      <c r="G277" s="243">
        <f t="shared" si="17"/>
        <v>32000</v>
      </c>
      <c r="H277" s="243" t="s">
        <v>909</v>
      </c>
    </row>
    <row r="278" spans="1:8" ht="123.75">
      <c r="A278" s="243" t="s">
        <v>686</v>
      </c>
      <c r="B278" s="243" t="s">
        <v>914</v>
      </c>
      <c r="C278" s="243" t="s">
        <v>611</v>
      </c>
      <c r="D278" s="243"/>
      <c r="E278" s="245">
        <v>63000</v>
      </c>
      <c r="F278" s="243">
        <v>1</v>
      </c>
      <c r="G278" s="243">
        <f t="shared" si="17"/>
        <v>63000</v>
      </c>
      <c r="H278" s="243" t="s">
        <v>909</v>
      </c>
    </row>
    <row r="279" spans="1:8" ht="123.75">
      <c r="A279" s="243" t="s">
        <v>690</v>
      </c>
      <c r="B279" s="243" t="s">
        <v>915</v>
      </c>
      <c r="C279" s="243" t="s">
        <v>611</v>
      </c>
      <c r="D279" s="243"/>
      <c r="E279" s="243">
        <v>600000</v>
      </c>
      <c r="F279" s="243">
        <v>1</v>
      </c>
      <c r="G279" s="243">
        <f t="shared" si="17"/>
        <v>600000</v>
      </c>
      <c r="H279" s="243" t="s">
        <v>909</v>
      </c>
    </row>
    <row r="280" spans="1:8" ht="123.75">
      <c r="A280" s="243" t="s">
        <v>692</v>
      </c>
      <c r="B280" s="243" t="s">
        <v>916</v>
      </c>
      <c r="C280" s="243" t="s">
        <v>611</v>
      </c>
      <c r="D280" s="243" t="s">
        <v>917</v>
      </c>
      <c r="E280" s="245">
        <v>30000</v>
      </c>
      <c r="F280" s="243">
        <v>1</v>
      </c>
      <c r="G280" s="243">
        <f t="shared" si="17"/>
        <v>30000</v>
      </c>
      <c r="H280" s="243" t="s">
        <v>909</v>
      </c>
    </row>
    <row r="281" spans="1:8" ht="123.75">
      <c r="A281" s="243" t="s">
        <v>802</v>
      </c>
      <c r="B281" s="243" t="s">
        <v>918</v>
      </c>
      <c r="C281" s="243" t="s">
        <v>611</v>
      </c>
      <c r="D281" s="243"/>
      <c r="E281" s="245">
        <v>10000</v>
      </c>
      <c r="F281" s="243">
        <v>1</v>
      </c>
      <c r="G281" s="243">
        <f t="shared" si="17"/>
        <v>10000</v>
      </c>
      <c r="H281" s="243" t="s">
        <v>909</v>
      </c>
    </row>
    <row r="282" spans="1:8" ht="123.75">
      <c r="A282" s="243" t="s">
        <v>636</v>
      </c>
      <c r="B282" s="243" t="s">
        <v>919</v>
      </c>
      <c r="C282" s="243" t="s">
        <v>611</v>
      </c>
      <c r="D282" s="243"/>
      <c r="E282" s="243">
        <v>175000</v>
      </c>
      <c r="F282" s="243">
        <v>1</v>
      </c>
      <c r="G282" s="243">
        <f t="shared" si="17"/>
        <v>175000</v>
      </c>
      <c r="H282" s="243" t="s">
        <v>909</v>
      </c>
    </row>
    <row r="283" spans="1:8" ht="123.75">
      <c r="A283" s="243" t="s">
        <v>920</v>
      </c>
      <c r="B283" s="243" t="s">
        <v>921</v>
      </c>
      <c r="C283" s="243" t="s">
        <v>611</v>
      </c>
      <c r="D283" s="243"/>
      <c r="E283" s="243">
        <v>48000</v>
      </c>
      <c r="F283" s="243">
        <v>1</v>
      </c>
      <c r="G283" s="243">
        <f t="shared" si="17"/>
        <v>48000</v>
      </c>
      <c r="H283" s="243" t="s">
        <v>909</v>
      </c>
    </row>
    <row r="284" spans="1:8" ht="123.75">
      <c r="A284" s="243" t="s">
        <v>644</v>
      </c>
      <c r="B284" s="243" t="s">
        <v>922</v>
      </c>
      <c r="C284" s="243" t="s">
        <v>611</v>
      </c>
      <c r="D284" s="243"/>
      <c r="E284" s="243">
        <v>45000</v>
      </c>
      <c r="F284" s="243">
        <v>1</v>
      </c>
      <c r="G284" s="243">
        <f t="shared" si="17"/>
        <v>45000</v>
      </c>
      <c r="H284" s="243" t="s">
        <v>909</v>
      </c>
    </row>
    <row r="285" spans="1:8">
      <c r="A285" s="239"/>
      <c r="B285" s="239" t="s">
        <v>657</v>
      </c>
      <c r="C285" s="239"/>
      <c r="D285" s="239"/>
      <c r="E285" s="247"/>
      <c r="F285" s="239"/>
      <c r="G285" s="239">
        <f>SUM(G273:G284)</f>
        <v>1323000</v>
      </c>
      <c r="H285" s="239"/>
    </row>
    <row r="286" spans="1:8" ht="22.5">
      <c r="A286" s="239">
        <v>31</v>
      </c>
      <c r="B286" s="239" t="s">
        <v>923</v>
      </c>
      <c r="C286" s="239"/>
      <c r="D286" s="239"/>
      <c r="E286" s="247"/>
      <c r="F286" s="239"/>
      <c r="G286" s="239"/>
      <c r="H286" s="239"/>
    </row>
    <row r="287" spans="1:8" ht="22.5">
      <c r="A287" s="243" t="s">
        <v>631</v>
      </c>
      <c r="B287" s="243" t="s">
        <v>924</v>
      </c>
      <c r="C287" s="243"/>
      <c r="D287" s="243"/>
      <c r="E287" s="245">
        <v>45000</v>
      </c>
      <c r="F287" s="243">
        <v>1</v>
      </c>
      <c r="G287" s="243">
        <f>E287*F287</f>
        <v>45000</v>
      </c>
      <c r="H287" s="243"/>
    </row>
    <row r="288" spans="1:8" ht="33.75">
      <c r="A288" s="243" t="s">
        <v>641</v>
      </c>
      <c r="B288" s="243" t="s">
        <v>925</v>
      </c>
      <c r="C288" s="243" t="s">
        <v>655</v>
      </c>
      <c r="D288" s="243" t="s">
        <v>926</v>
      </c>
      <c r="E288" s="245">
        <v>18000</v>
      </c>
      <c r="F288" s="243">
        <v>4</v>
      </c>
      <c r="G288" s="243">
        <f>E288*F288</f>
        <v>72000</v>
      </c>
      <c r="H288" s="243"/>
    </row>
    <row r="289" spans="1:8" ht="33.75">
      <c r="A289" s="243" t="s">
        <v>644</v>
      </c>
      <c r="B289" s="243" t="s">
        <v>927</v>
      </c>
      <c r="C289" s="243" t="s">
        <v>611</v>
      </c>
      <c r="D289" s="243"/>
      <c r="E289" s="245">
        <v>280000</v>
      </c>
      <c r="F289" s="243">
        <v>1</v>
      </c>
      <c r="G289" s="243">
        <f>E289*F289</f>
        <v>280000</v>
      </c>
      <c r="H289" s="243"/>
    </row>
    <row r="290" spans="1:8" ht="22.5">
      <c r="A290" s="243" t="s">
        <v>649</v>
      </c>
      <c r="B290" s="243" t="s">
        <v>928</v>
      </c>
      <c r="C290" s="243" t="s">
        <v>929</v>
      </c>
      <c r="D290" s="243"/>
      <c r="E290" s="245">
        <v>18000</v>
      </c>
      <c r="F290" s="243">
        <v>1</v>
      </c>
      <c r="G290" s="243">
        <f>E290*F290</f>
        <v>18000</v>
      </c>
      <c r="H290" s="243"/>
    </row>
    <row r="291" spans="1:8">
      <c r="A291" s="239"/>
      <c r="B291" s="239" t="s">
        <v>657</v>
      </c>
      <c r="C291" s="239"/>
      <c r="D291" s="239"/>
      <c r="E291" s="247"/>
      <c r="F291" s="239"/>
      <c r="G291" s="239">
        <f>SUM(G287:G290)</f>
        <v>415000</v>
      </c>
      <c r="H291" s="239"/>
    </row>
    <row r="292" spans="1:8">
      <c r="A292" s="243"/>
      <c r="B292" s="239" t="s">
        <v>930</v>
      </c>
      <c r="C292" s="239"/>
      <c r="D292" s="239" t="s">
        <v>824</v>
      </c>
      <c r="E292" s="239"/>
      <c r="F292" s="239"/>
      <c r="G292" s="239">
        <f>G27+G49+G59+G67+G78+G86+G96+G105+G115+G132+G150+G165+G175+G181+G185+G192+G215+G223+G228+G235+G242+G247+G253+G266+G270+G285+G291+G140+G35+G125+G169</f>
        <v>6761550</v>
      </c>
      <c r="H292" s="239"/>
    </row>
    <row r="294" spans="1:8" ht="18.75">
      <c r="A294" s="364" t="s">
        <v>931</v>
      </c>
      <c r="B294" s="364"/>
      <c r="C294" s="364"/>
      <c r="D294" s="364"/>
      <c r="E294" s="364"/>
      <c r="F294" s="364"/>
      <c r="G294" s="364"/>
      <c r="H294" s="364"/>
    </row>
    <row r="295" spans="1:8" ht="24">
      <c r="A295" s="251" t="s">
        <v>932</v>
      </c>
      <c r="B295" s="251" t="s">
        <v>933</v>
      </c>
      <c r="C295" s="251" t="s">
        <v>934</v>
      </c>
      <c r="D295" s="251" t="s">
        <v>935</v>
      </c>
      <c r="E295" s="252" t="s">
        <v>936</v>
      </c>
      <c r="F295" s="253" t="s">
        <v>937</v>
      </c>
      <c r="G295" s="254" t="s">
        <v>938</v>
      </c>
      <c r="H295" s="253" t="s">
        <v>939</v>
      </c>
    </row>
    <row r="296" spans="1:8" ht="48">
      <c r="A296" s="255" t="s">
        <v>940</v>
      </c>
      <c r="B296" s="256" t="s">
        <v>941</v>
      </c>
      <c r="C296" s="193"/>
      <c r="D296" s="233"/>
      <c r="E296" s="257"/>
      <c r="F296" s="253"/>
      <c r="G296" s="258"/>
      <c r="H296" s="259"/>
    </row>
    <row r="297" spans="1:8" ht="48">
      <c r="A297" s="260">
        <v>1</v>
      </c>
      <c r="B297" s="261" t="s">
        <v>942</v>
      </c>
      <c r="C297" s="260" t="s">
        <v>943</v>
      </c>
      <c r="D297" s="256"/>
      <c r="E297" s="262"/>
      <c r="F297" s="260">
        <v>1</v>
      </c>
      <c r="G297" s="263">
        <v>250000</v>
      </c>
      <c r="H297" s="221"/>
    </row>
    <row r="298" spans="1:8" ht="48">
      <c r="A298" s="260">
        <v>2</v>
      </c>
      <c r="B298" s="261" t="s">
        <v>944</v>
      </c>
      <c r="C298" s="260" t="s">
        <v>943</v>
      </c>
      <c r="D298" s="261"/>
      <c r="E298" s="263"/>
      <c r="F298" s="260">
        <v>1</v>
      </c>
      <c r="G298" s="263">
        <v>100000</v>
      </c>
      <c r="H298" s="228"/>
    </row>
    <row r="299" spans="1:8" ht="24">
      <c r="A299" s="264">
        <v>3</v>
      </c>
      <c r="B299" s="261" t="s">
        <v>945</v>
      </c>
      <c r="C299" s="260" t="s">
        <v>943</v>
      </c>
      <c r="D299" s="261" t="s">
        <v>946</v>
      </c>
      <c r="E299" s="263"/>
      <c r="F299" s="260">
        <v>1</v>
      </c>
      <c r="G299" s="263">
        <v>70000</v>
      </c>
      <c r="H299" s="228"/>
    </row>
    <row r="300" spans="1:8" ht="48">
      <c r="A300" s="260">
        <v>4</v>
      </c>
      <c r="B300" s="261" t="s">
        <v>947</v>
      </c>
      <c r="C300" s="260" t="s">
        <v>943</v>
      </c>
      <c r="D300" s="260"/>
      <c r="E300" s="263"/>
      <c r="F300" s="260">
        <v>1</v>
      </c>
      <c r="G300" s="263">
        <v>15000</v>
      </c>
      <c r="H300" s="228" t="s">
        <v>948</v>
      </c>
    </row>
    <row r="301" spans="1:8">
      <c r="A301" s="260"/>
      <c r="B301" s="253" t="s">
        <v>949</v>
      </c>
      <c r="C301" s="260"/>
      <c r="D301" s="261"/>
      <c r="E301" s="263"/>
      <c r="F301" s="255"/>
      <c r="G301" s="262">
        <f>SUM(G297:G300)</f>
        <v>435000</v>
      </c>
      <c r="H301" s="265"/>
    </row>
    <row r="302" spans="1:8" ht="36">
      <c r="A302" s="266" t="s">
        <v>950</v>
      </c>
      <c r="B302" s="267" t="s">
        <v>951</v>
      </c>
      <c r="C302" s="260"/>
      <c r="D302" s="268"/>
      <c r="E302" s="263"/>
      <c r="F302" s="255"/>
      <c r="G302" s="262"/>
      <c r="H302" s="265"/>
    </row>
    <row r="303" spans="1:8" ht="36">
      <c r="A303" s="269" t="s">
        <v>952</v>
      </c>
      <c r="B303" s="270" t="s">
        <v>953</v>
      </c>
      <c r="C303" s="255"/>
      <c r="D303" s="271"/>
      <c r="E303" s="262"/>
      <c r="F303" s="255"/>
      <c r="G303" s="262"/>
      <c r="H303" s="272"/>
    </row>
    <row r="304" spans="1:8" ht="60">
      <c r="A304" s="269" t="s">
        <v>954</v>
      </c>
      <c r="B304" s="270" t="s">
        <v>955</v>
      </c>
      <c r="C304" s="255"/>
      <c r="D304" s="271"/>
      <c r="E304" s="262"/>
      <c r="F304" s="255"/>
      <c r="G304" s="262"/>
      <c r="H304" s="272"/>
    </row>
    <row r="305" spans="1:8">
      <c r="A305" s="260">
        <v>1</v>
      </c>
      <c r="B305" s="273" t="s">
        <v>956</v>
      </c>
      <c r="C305" s="260" t="s">
        <v>957</v>
      </c>
      <c r="D305" s="268"/>
      <c r="E305" s="263">
        <v>80</v>
      </c>
      <c r="F305" s="260">
        <v>4</v>
      </c>
      <c r="G305" s="263">
        <f t="shared" ref="G305:G316" si="18">E305*F305</f>
        <v>320</v>
      </c>
      <c r="H305" s="261"/>
    </row>
    <row r="306" spans="1:8">
      <c r="A306" s="266">
        <v>2</v>
      </c>
      <c r="B306" s="273" t="s">
        <v>958</v>
      </c>
      <c r="C306" s="260" t="s">
        <v>959</v>
      </c>
      <c r="D306" s="261" t="s">
        <v>960</v>
      </c>
      <c r="E306" s="263">
        <v>13000</v>
      </c>
      <c r="F306" s="260">
        <v>4</v>
      </c>
      <c r="G306" s="263">
        <f t="shared" si="18"/>
        <v>52000</v>
      </c>
      <c r="H306" s="261"/>
    </row>
    <row r="307" spans="1:8">
      <c r="A307" s="260">
        <v>3</v>
      </c>
      <c r="B307" s="273" t="s">
        <v>961</v>
      </c>
      <c r="C307" s="260" t="s">
        <v>962</v>
      </c>
      <c r="D307" s="274" t="s">
        <v>963</v>
      </c>
      <c r="E307" s="263">
        <v>320</v>
      </c>
      <c r="F307" s="260">
        <v>4</v>
      </c>
      <c r="G307" s="263">
        <f t="shared" si="18"/>
        <v>1280</v>
      </c>
      <c r="H307" s="261"/>
    </row>
    <row r="308" spans="1:8" ht="24">
      <c r="A308" s="266">
        <v>4</v>
      </c>
      <c r="B308" s="273" t="s">
        <v>964</v>
      </c>
      <c r="C308" s="260" t="s">
        <v>965</v>
      </c>
      <c r="D308" s="261" t="s">
        <v>966</v>
      </c>
      <c r="E308" s="263">
        <v>650</v>
      </c>
      <c r="F308" s="260">
        <v>20</v>
      </c>
      <c r="G308" s="263">
        <f t="shared" si="18"/>
        <v>13000</v>
      </c>
      <c r="H308" s="261"/>
    </row>
    <row r="309" spans="1:8" ht="36">
      <c r="A309" s="260">
        <v>5</v>
      </c>
      <c r="B309" s="275" t="s">
        <v>967</v>
      </c>
      <c r="C309" s="260" t="s">
        <v>968</v>
      </c>
      <c r="D309" s="261" t="s">
        <v>969</v>
      </c>
      <c r="E309" s="263">
        <v>6000</v>
      </c>
      <c r="F309" s="260">
        <v>4</v>
      </c>
      <c r="G309" s="263">
        <f t="shared" si="18"/>
        <v>24000</v>
      </c>
      <c r="H309" s="261"/>
    </row>
    <row r="310" spans="1:8" ht="24">
      <c r="A310" s="266">
        <v>6</v>
      </c>
      <c r="B310" s="276" t="s">
        <v>970</v>
      </c>
      <c r="C310" s="277" t="s">
        <v>971</v>
      </c>
      <c r="D310" s="261" t="s">
        <v>972</v>
      </c>
      <c r="E310" s="263">
        <v>10000</v>
      </c>
      <c r="F310" s="260">
        <v>4</v>
      </c>
      <c r="G310" s="263">
        <f t="shared" si="18"/>
        <v>40000</v>
      </c>
      <c r="H310" s="261"/>
    </row>
    <row r="311" spans="1:8" ht="24">
      <c r="A311" s="260">
        <v>7</v>
      </c>
      <c r="B311" s="273" t="s">
        <v>973</v>
      </c>
      <c r="C311" s="277" t="s">
        <v>971</v>
      </c>
      <c r="D311" s="261"/>
      <c r="E311" s="263">
        <v>500</v>
      </c>
      <c r="F311" s="260">
        <v>4</v>
      </c>
      <c r="G311" s="263">
        <f t="shared" si="18"/>
        <v>2000</v>
      </c>
      <c r="H311" s="261"/>
    </row>
    <row r="312" spans="1:8" ht="36">
      <c r="A312" s="266">
        <v>8</v>
      </c>
      <c r="B312" s="273" t="s">
        <v>974</v>
      </c>
      <c r="C312" s="277" t="s">
        <v>965</v>
      </c>
      <c r="D312" s="268" t="s">
        <v>975</v>
      </c>
      <c r="E312" s="263">
        <v>20000</v>
      </c>
      <c r="F312" s="260">
        <v>4</v>
      </c>
      <c r="G312" s="263">
        <f t="shared" si="18"/>
        <v>80000</v>
      </c>
      <c r="H312" s="261"/>
    </row>
    <row r="313" spans="1:8" ht="36">
      <c r="A313" s="260">
        <v>9</v>
      </c>
      <c r="B313" s="278" t="s">
        <v>976</v>
      </c>
      <c r="C313" s="260" t="s">
        <v>971</v>
      </c>
      <c r="D313" s="261"/>
      <c r="E313" s="263">
        <v>2500</v>
      </c>
      <c r="F313" s="260">
        <v>4</v>
      </c>
      <c r="G313" s="263">
        <f t="shared" si="18"/>
        <v>10000</v>
      </c>
      <c r="H313" s="261"/>
    </row>
    <row r="314" spans="1:8" ht="36">
      <c r="A314" s="266">
        <v>10</v>
      </c>
      <c r="B314" s="273" t="s">
        <v>977</v>
      </c>
      <c r="C314" s="260" t="s">
        <v>971</v>
      </c>
      <c r="D314" s="261" t="s">
        <v>978</v>
      </c>
      <c r="E314" s="263">
        <v>12000</v>
      </c>
      <c r="F314" s="260">
        <v>4</v>
      </c>
      <c r="G314" s="263">
        <f t="shared" si="18"/>
        <v>48000</v>
      </c>
      <c r="H314" s="261"/>
    </row>
    <row r="315" spans="1:8" ht="24">
      <c r="A315" s="260">
        <v>11</v>
      </c>
      <c r="B315" s="261" t="s">
        <v>979</v>
      </c>
      <c r="C315" s="260" t="s">
        <v>965</v>
      </c>
      <c r="D315" s="279" t="s">
        <v>980</v>
      </c>
      <c r="E315" s="263">
        <v>700</v>
      </c>
      <c r="F315" s="260">
        <v>4</v>
      </c>
      <c r="G315" s="263">
        <f t="shared" si="18"/>
        <v>2800</v>
      </c>
      <c r="H315" s="261"/>
    </row>
    <row r="316" spans="1:8" ht="24">
      <c r="A316" s="266">
        <v>12</v>
      </c>
      <c r="B316" s="261" t="s">
        <v>981</v>
      </c>
      <c r="C316" s="260" t="s">
        <v>965</v>
      </c>
      <c r="D316" s="261" t="s">
        <v>966</v>
      </c>
      <c r="E316" s="263">
        <v>650</v>
      </c>
      <c r="F316" s="260">
        <v>20</v>
      </c>
      <c r="G316" s="263">
        <f t="shared" si="18"/>
        <v>13000</v>
      </c>
      <c r="H316" s="261"/>
    </row>
    <row r="317" spans="1:8">
      <c r="A317" s="269"/>
      <c r="B317" s="253" t="s">
        <v>949</v>
      </c>
      <c r="C317" s="255"/>
      <c r="D317" s="271"/>
      <c r="E317" s="262"/>
      <c r="F317" s="255"/>
      <c r="G317" s="262">
        <f>SUM(G305:G316)</f>
        <v>286400</v>
      </c>
      <c r="H317" s="256"/>
    </row>
    <row r="318" spans="1:8" ht="36">
      <c r="A318" s="269" t="s">
        <v>982</v>
      </c>
      <c r="B318" s="267" t="s">
        <v>983</v>
      </c>
      <c r="C318" s="255"/>
      <c r="D318" s="271"/>
      <c r="E318" s="262"/>
      <c r="F318" s="255"/>
      <c r="G318" s="262"/>
      <c r="H318" s="256"/>
    </row>
    <row r="319" spans="1:8" ht="24">
      <c r="A319" s="260">
        <v>1</v>
      </c>
      <c r="B319" s="273" t="s">
        <v>984</v>
      </c>
      <c r="C319" s="260" t="s">
        <v>957</v>
      </c>
      <c r="D319" s="268" t="s">
        <v>985</v>
      </c>
      <c r="E319" s="263">
        <v>380</v>
      </c>
      <c r="F319" s="260">
        <v>120</v>
      </c>
      <c r="G319" s="263">
        <f>E319*F319</f>
        <v>45600</v>
      </c>
      <c r="H319" s="261"/>
    </row>
    <row r="320" spans="1:8" ht="24">
      <c r="A320" s="266">
        <v>2</v>
      </c>
      <c r="B320" s="273" t="s">
        <v>986</v>
      </c>
      <c r="C320" s="260" t="s">
        <v>971</v>
      </c>
      <c r="D320" s="261" t="s">
        <v>978</v>
      </c>
      <c r="E320" s="263">
        <v>12000</v>
      </c>
      <c r="F320" s="260">
        <v>4</v>
      </c>
      <c r="G320" s="263">
        <f>E320*F320</f>
        <v>48000</v>
      </c>
      <c r="H320" s="261"/>
    </row>
    <row r="321" spans="1:8">
      <c r="A321" s="269"/>
      <c r="B321" s="253" t="s">
        <v>949</v>
      </c>
      <c r="C321" s="280"/>
      <c r="D321" s="271"/>
      <c r="E321" s="262"/>
      <c r="F321" s="255"/>
      <c r="G321" s="262">
        <f>SUM(G319:G320)</f>
        <v>93600</v>
      </c>
      <c r="H321" s="256"/>
    </row>
    <row r="322" spans="1:8" ht="48">
      <c r="A322" s="269" t="s">
        <v>920</v>
      </c>
      <c r="B322" s="267" t="s">
        <v>987</v>
      </c>
      <c r="C322" s="280"/>
      <c r="D322" s="271"/>
      <c r="E322" s="262"/>
      <c r="F322" s="255"/>
      <c r="G322" s="262"/>
      <c r="H322" s="256"/>
    </row>
    <row r="323" spans="1:8" ht="36.75">
      <c r="A323" s="260">
        <v>1</v>
      </c>
      <c r="B323" s="273" t="s">
        <v>988</v>
      </c>
      <c r="C323" s="277" t="s">
        <v>957</v>
      </c>
      <c r="D323" s="268" t="s">
        <v>989</v>
      </c>
      <c r="E323" s="263">
        <v>2000</v>
      </c>
      <c r="F323" s="260">
        <v>5</v>
      </c>
      <c r="G323" s="263">
        <f>E323*F323</f>
        <v>10000</v>
      </c>
      <c r="H323" s="261" t="s">
        <v>990</v>
      </c>
    </row>
    <row r="324" spans="1:8">
      <c r="A324" s="269"/>
      <c r="B324" s="253" t="s">
        <v>949</v>
      </c>
      <c r="C324" s="280"/>
      <c r="D324" s="271"/>
      <c r="E324" s="262"/>
      <c r="F324" s="255"/>
      <c r="G324" s="262">
        <f>SUM(G323:G323)</f>
        <v>10000</v>
      </c>
      <c r="H324" s="256"/>
    </row>
    <row r="325" spans="1:8" ht="48">
      <c r="A325" s="269" t="s">
        <v>991</v>
      </c>
      <c r="B325" s="270" t="s">
        <v>992</v>
      </c>
      <c r="C325" s="280"/>
      <c r="D325" s="271"/>
      <c r="E325" s="262"/>
      <c r="F325" s="255"/>
      <c r="G325" s="262"/>
      <c r="H325" s="256"/>
    </row>
    <row r="326" spans="1:8" ht="24">
      <c r="A326" s="266">
        <v>1</v>
      </c>
      <c r="B326" s="273" t="s">
        <v>993</v>
      </c>
      <c r="C326" s="260" t="s">
        <v>968</v>
      </c>
      <c r="D326" s="268" t="s">
        <v>994</v>
      </c>
      <c r="E326" s="263">
        <v>2400</v>
      </c>
      <c r="F326" s="260">
        <v>4</v>
      </c>
      <c r="G326" s="263">
        <f>E326*F326</f>
        <v>9600</v>
      </c>
      <c r="H326" s="261"/>
    </row>
    <row r="327" spans="1:8">
      <c r="A327" s="269"/>
      <c r="B327" s="253" t="s">
        <v>949</v>
      </c>
      <c r="C327" s="255"/>
      <c r="D327" s="271"/>
      <c r="E327" s="262"/>
      <c r="F327" s="255"/>
      <c r="G327" s="262">
        <f>SUM(G326:G326)</f>
        <v>9600</v>
      </c>
      <c r="H327" s="272"/>
    </row>
    <row r="328" spans="1:8" ht="84.75">
      <c r="A328" s="269" t="s">
        <v>995</v>
      </c>
      <c r="B328" s="267" t="s">
        <v>996</v>
      </c>
      <c r="C328" s="255"/>
      <c r="D328" s="271"/>
      <c r="E328" s="262"/>
      <c r="F328" s="255"/>
      <c r="G328" s="281"/>
      <c r="H328" s="261" t="s">
        <v>997</v>
      </c>
    </row>
    <row r="329" spans="1:8">
      <c r="A329" s="266">
        <v>1</v>
      </c>
      <c r="B329" s="273" t="s">
        <v>998</v>
      </c>
      <c r="C329" s="260" t="s">
        <v>971</v>
      </c>
      <c r="D329" s="268"/>
      <c r="E329" s="263">
        <v>1500</v>
      </c>
      <c r="F329" s="260">
        <v>4</v>
      </c>
      <c r="G329" s="282">
        <f>E329*F329</f>
        <v>6000</v>
      </c>
      <c r="H329" s="261"/>
    </row>
    <row r="330" spans="1:8">
      <c r="A330" s="266">
        <v>2</v>
      </c>
      <c r="B330" s="273" t="s">
        <v>999</v>
      </c>
      <c r="C330" s="260" t="s">
        <v>971</v>
      </c>
      <c r="D330" s="268"/>
      <c r="E330" s="263">
        <v>2000</v>
      </c>
      <c r="F330" s="260">
        <v>2</v>
      </c>
      <c r="G330" s="263">
        <f>E330*F330</f>
        <v>4000</v>
      </c>
      <c r="H330" s="265"/>
    </row>
    <row r="331" spans="1:8" ht="24">
      <c r="A331" s="266">
        <v>3</v>
      </c>
      <c r="B331" s="273" t="s">
        <v>1000</v>
      </c>
      <c r="C331" s="260" t="s">
        <v>957</v>
      </c>
      <c r="D331" s="268" t="s">
        <v>1001</v>
      </c>
      <c r="E331" s="263">
        <v>2000</v>
      </c>
      <c r="F331" s="260">
        <v>4</v>
      </c>
      <c r="G331" s="263">
        <f>E331*F331</f>
        <v>8000</v>
      </c>
      <c r="H331" s="261"/>
    </row>
    <row r="332" spans="1:8">
      <c r="A332" s="266">
        <v>4</v>
      </c>
      <c r="B332" s="273" t="s">
        <v>1002</v>
      </c>
      <c r="C332" s="260" t="s">
        <v>1003</v>
      </c>
      <c r="D332" s="268"/>
      <c r="E332" s="263">
        <v>1200</v>
      </c>
      <c r="F332" s="260">
        <v>2</v>
      </c>
      <c r="G332" s="263">
        <f>E332*F332</f>
        <v>2400</v>
      </c>
      <c r="H332" s="273"/>
    </row>
    <row r="333" spans="1:8" ht="24">
      <c r="A333" s="266">
        <v>5</v>
      </c>
      <c r="B333" s="273" t="s">
        <v>1004</v>
      </c>
      <c r="C333" s="260" t="s">
        <v>971</v>
      </c>
      <c r="D333" s="268" t="s">
        <v>1005</v>
      </c>
      <c r="E333" s="263">
        <v>12000</v>
      </c>
      <c r="F333" s="260">
        <v>2</v>
      </c>
      <c r="G333" s="263">
        <f>E333*F333</f>
        <v>24000</v>
      </c>
      <c r="H333" s="273"/>
    </row>
    <row r="334" spans="1:8">
      <c r="A334" s="269"/>
      <c r="B334" s="253" t="s">
        <v>949</v>
      </c>
      <c r="C334" s="255"/>
      <c r="D334" s="271"/>
      <c r="E334" s="262"/>
      <c r="F334" s="255"/>
      <c r="G334" s="262">
        <f>SUM(G329:G333)</f>
        <v>44400</v>
      </c>
      <c r="H334" s="270"/>
    </row>
    <row r="335" spans="1:8" ht="48">
      <c r="A335" s="255" t="s">
        <v>1006</v>
      </c>
      <c r="B335" s="283" t="s">
        <v>1007</v>
      </c>
      <c r="C335" s="280"/>
      <c r="D335" s="267"/>
      <c r="E335" s="262"/>
      <c r="F335" s="255"/>
      <c r="G335" s="262"/>
      <c r="H335" s="261" t="s">
        <v>1008</v>
      </c>
    </row>
    <row r="336" spans="1:8" ht="36">
      <c r="A336" s="260">
        <v>1</v>
      </c>
      <c r="B336" s="261" t="s">
        <v>1009</v>
      </c>
      <c r="C336" s="260" t="s">
        <v>943</v>
      </c>
      <c r="D336" s="261" t="s">
        <v>1010</v>
      </c>
      <c r="E336" s="263">
        <v>350000</v>
      </c>
      <c r="F336" s="260">
        <v>1</v>
      </c>
      <c r="G336" s="263">
        <f>E336*F336</f>
        <v>350000</v>
      </c>
      <c r="H336" s="265"/>
    </row>
    <row r="337" spans="1:8" ht="36">
      <c r="A337" s="284">
        <v>2</v>
      </c>
      <c r="B337" s="273" t="s">
        <v>1011</v>
      </c>
      <c r="C337" s="260" t="s">
        <v>943</v>
      </c>
      <c r="D337" s="268" t="s">
        <v>1012</v>
      </c>
      <c r="E337" s="263">
        <v>20000</v>
      </c>
      <c r="F337" s="260">
        <v>1</v>
      </c>
      <c r="G337" s="263">
        <f>E337*F337</f>
        <v>20000</v>
      </c>
      <c r="H337" s="265"/>
    </row>
    <row r="338" spans="1:8">
      <c r="A338" s="284">
        <v>3</v>
      </c>
      <c r="B338" s="285" t="s">
        <v>1013</v>
      </c>
      <c r="C338" s="260" t="s">
        <v>959</v>
      </c>
      <c r="D338" s="261" t="s">
        <v>1014</v>
      </c>
      <c r="E338" s="263">
        <v>13000</v>
      </c>
      <c r="F338" s="286">
        <v>1</v>
      </c>
      <c r="G338" s="263">
        <f>E338*F338</f>
        <v>13000</v>
      </c>
      <c r="H338" s="265"/>
    </row>
    <row r="339" spans="1:8" ht="48">
      <c r="A339" s="284">
        <v>4</v>
      </c>
      <c r="B339" s="285" t="s">
        <v>1015</v>
      </c>
      <c r="C339" s="260" t="s">
        <v>943</v>
      </c>
      <c r="D339" s="287" t="s">
        <v>1016</v>
      </c>
      <c r="E339" s="288">
        <v>20000</v>
      </c>
      <c r="F339" s="289">
        <v>1</v>
      </c>
      <c r="G339" s="290">
        <f>E339*F339</f>
        <v>20000</v>
      </c>
      <c r="H339" s="291"/>
    </row>
    <row r="340" spans="1:8" ht="36">
      <c r="A340" s="284">
        <v>5</v>
      </c>
      <c r="B340" s="292" t="s">
        <v>1017</v>
      </c>
      <c r="C340" s="293" t="s">
        <v>971</v>
      </c>
      <c r="D340" s="294" t="s">
        <v>978</v>
      </c>
      <c r="E340" s="290">
        <v>12000</v>
      </c>
      <c r="F340" s="293">
        <v>5</v>
      </c>
      <c r="G340" s="290">
        <f>E340*F340</f>
        <v>60000</v>
      </c>
      <c r="H340" s="295"/>
    </row>
    <row r="341" spans="1:8">
      <c r="A341" s="296"/>
      <c r="B341" s="297" t="s">
        <v>949</v>
      </c>
      <c r="C341" s="298"/>
      <c r="D341" s="299"/>
      <c r="E341" s="300"/>
      <c r="F341" s="296"/>
      <c r="G341" s="300">
        <f>SUM(G336:G340)</f>
        <v>463000</v>
      </c>
      <c r="H341" s="301"/>
    </row>
    <row r="342" spans="1:8" ht="36">
      <c r="A342" s="302" t="s">
        <v>1018</v>
      </c>
      <c r="B342" s="303" t="s">
        <v>1019</v>
      </c>
      <c r="C342" s="296"/>
      <c r="D342" s="304"/>
      <c r="E342" s="300"/>
      <c r="F342" s="296"/>
      <c r="G342" s="300"/>
      <c r="H342" s="301"/>
    </row>
    <row r="343" spans="1:8" ht="192">
      <c r="A343" s="305">
        <v>1</v>
      </c>
      <c r="B343" s="292" t="s">
        <v>1020</v>
      </c>
      <c r="C343" s="293" t="s">
        <v>965</v>
      </c>
      <c r="D343" s="294" t="s">
        <v>1021</v>
      </c>
      <c r="E343" s="290">
        <v>60000</v>
      </c>
      <c r="F343" s="293">
        <v>4</v>
      </c>
      <c r="G343" s="290">
        <f>E343*F343</f>
        <v>240000</v>
      </c>
      <c r="H343" s="295" t="s">
        <v>1022</v>
      </c>
    </row>
    <row r="344" spans="1:8" ht="72">
      <c r="A344" s="305">
        <v>2</v>
      </c>
      <c r="B344" s="306" t="s">
        <v>970</v>
      </c>
      <c r="C344" s="307" t="s">
        <v>971</v>
      </c>
      <c r="D344" s="295" t="s">
        <v>972</v>
      </c>
      <c r="E344" s="290">
        <v>10000</v>
      </c>
      <c r="F344" s="293">
        <v>3</v>
      </c>
      <c r="G344" s="290">
        <f>E344*F344</f>
        <v>30000</v>
      </c>
      <c r="H344" s="295" t="s">
        <v>1023</v>
      </c>
    </row>
    <row r="345" spans="1:8" ht="25.5">
      <c r="A345" s="293">
        <v>3</v>
      </c>
      <c r="B345" s="308" t="s">
        <v>1024</v>
      </c>
      <c r="C345" s="293" t="s">
        <v>943</v>
      </c>
      <c r="D345" s="287" t="s">
        <v>1025</v>
      </c>
      <c r="E345" s="290">
        <v>1920</v>
      </c>
      <c r="F345" s="293">
        <v>4</v>
      </c>
      <c r="G345" s="288">
        <f>E345*F345</f>
        <v>7680</v>
      </c>
      <c r="H345" s="308"/>
    </row>
    <row r="346" spans="1:8" ht="36">
      <c r="A346" s="305">
        <v>4</v>
      </c>
      <c r="B346" s="292" t="s">
        <v>1026</v>
      </c>
      <c r="C346" s="293" t="s">
        <v>971</v>
      </c>
      <c r="D346" s="294" t="s">
        <v>978</v>
      </c>
      <c r="E346" s="290">
        <v>12000</v>
      </c>
      <c r="F346" s="293">
        <v>4</v>
      </c>
      <c r="G346" s="290">
        <f>E346*F346</f>
        <v>48000</v>
      </c>
      <c r="H346" s="295"/>
    </row>
    <row r="347" spans="1:8">
      <c r="A347" s="302"/>
      <c r="B347" s="297" t="s">
        <v>949</v>
      </c>
      <c r="C347" s="296"/>
      <c r="D347" s="304"/>
      <c r="E347" s="300"/>
      <c r="F347" s="296"/>
      <c r="G347" s="300">
        <f>SUM(G343:G346)</f>
        <v>325680</v>
      </c>
      <c r="H347" s="301"/>
    </row>
    <row r="348" spans="1:8" ht="36">
      <c r="A348" s="302" t="s">
        <v>1027</v>
      </c>
      <c r="B348" s="309" t="s">
        <v>1028</v>
      </c>
      <c r="C348" s="296"/>
      <c r="D348" s="304"/>
      <c r="E348" s="300"/>
      <c r="F348" s="296"/>
      <c r="G348" s="300"/>
      <c r="H348" s="301"/>
    </row>
    <row r="349" spans="1:8" ht="36">
      <c r="A349" s="302" t="s">
        <v>952</v>
      </c>
      <c r="B349" s="310" t="s">
        <v>1029</v>
      </c>
      <c r="C349" s="296"/>
      <c r="D349" s="304"/>
      <c r="E349" s="300"/>
      <c r="F349" s="296"/>
      <c r="G349" s="300"/>
      <c r="H349" s="301"/>
    </row>
    <row r="350" spans="1:8" ht="36">
      <c r="A350" s="296" t="s">
        <v>954</v>
      </c>
      <c r="B350" s="310" t="s">
        <v>1030</v>
      </c>
      <c r="C350" s="296"/>
      <c r="D350" s="299"/>
      <c r="E350" s="300"/>
      <c r="F350" s="296"/>
      <c r="G350" s="300"/>
      <c r="H350" s="301"/>
    </row>
    <row r="351" spans="1:8" ht="24">
      <c r="A351" s="284">
        <v>1</v>
      </c>
      <c r="B351" s="311" t="s">
        <v>1031</v>
      </c>
      <c r="C351" s="293" t="s">
        <v>965</v>
      </c>
      <c r="D351" s="312"/>
      <c r="E351" s="290">
        <v>2500</v>
      </c>
      <c r="F351" s="293">
        <v>1</v>
      </c>
      <c r="G351" s="290">
        <f>E351*F351</f>
        <v>2500</v>
      </c>
      <c r="H351" s="295"/>
    </row>
    <row r="352" spans="1:8">
      <c r="A352" s="284">
        <v>2</v>
      </c>
      <c r="B352" s="311" t="s">
        <v>1032</v>
      </c>
      <c r="C352" s="293" t="s">
        <v>957</v>
      </c>
      <c r="D352" s="312"/>
      <c r="E352" s="290">
        <v>1500</v>
      </c>
      <c r="F352" s="293">
        <v>1</v>
      </c>
      <c r="G352" s="290">
        <f>E352*F352</f>
        <v>1500</v>
      </c>
      <c r="H352" s="295"/>
    </row>
    <row r="353" spans="1:8">
      <c r="A353" s="284">
        <v>3</v>
      </c>
      <c r="B353" s="292" t="s">
        <v>1033</v>
      </c>
      <c r="C353" s="293" t="s">
        <v>965</v>
      </c>
      <c r="D353" s="294" t="s">
        <v>1034</v>
      </c>
      <c r="E353" s="290">
        <v>2000</v>
      </c>
      <c r="F353" s="293">
        <v>1</v>
      </c>
      <c r="G353" s="290">
        <f>E353*F353</f>
        <v>2000</v>
      </c>
      <c r="H353" s="295"/>
    </row>
    <row r="354" spans="1:8" ht="24">
      <c r="A354" s="284">
        <v>4</v>
      </c>
      <c r="B354" s="311" t="s">
        <v>1035</v>
      </c>
      <c r="C354" s="293" t="s">
        <v>655</v>
      </c>
      <c r="D354" s="295" t="s">
        <v>1036</v>
      </c>
      <c r="E354" s="290">
        <v>5000</v>
      </c>
      <c r="F354" s="293">
        <v>1</v>
      </c>
      <c r="G354" s="290">
        <f>E354*F354</f>
        <v>5000</v>
      </c>
      <c r="H354" s="295"/>
    </row>
    <row r="355" spans="1:8" ht="24">
      <c r="A355" s="284">
        <v>5</v>
      </c>
      <c r="B355" s="292" t="s">
        <v>1037</v>
      </c>
      <c r="C355" s="293" t="s">
        <v>971</v>
      </c>
      <c r="D355" s="294"/>
      <c r="E355" s="290">
        <v>3000</v>
      </c>
      <c r="F355" s="293">
        <v>1</v>
      </c>
      <c r="G355" s="290">
        <f>E355*F355</f>
        <v>3000</v>
      </c>
      <c r="H355" s="295"/>
    </row>
    <row r="356" spans="1:8">
      <c r="A356" s="284">
        <v>6</v>
      </c>
      <c r="B356" s="292" t="s">
        <v>1038</v>
      </c>
      <c r="C356" s="293" t="s">
        <v>971</v>
      </c>
      <c r="D356" s="294" t="s">
        <v>1039</v>
      </c>
      <c r="E356" s="290">
        <v>6000</v>
      </c>
      <c r="F356" s="293">
        <v>1</v>
      </c>
      <c r="G356" s="290">
        <f t="shared" ref="G356" si="19">E356*F356</f>
        <v>6000</v>
      </c>
      <c r="H356" s="295"/>
    </row>
    <row r="357" spans="1:8">
      <c r="A357" s="313"/>
      <c r="B357" s="297" t="s">
        <v>949</v>
      </c>
      <c r="C357" s="296"/>
      <c r="D357" s="314"/>
      <c r="E357" s="300"/>
      <c r="F357" s="296"/>
      <c r="G357" s="300">
        <f>SUM(G351:G356)</f>
        <v>20000</v>
      </c>
      <c r="H357" s="299"/>
    </row>
    <row r="358" spans="1:8" ht="24">
      <c r="A358" s="313" t="s">
        <v>982</v>
      </c>
      <c r="B358" s="315" t="s">
        <v>1040</v>
      </c>
      <c r="C358" s="296"/>
      <c r="D358" s="314"/>
      <c r="E358" s="300"/>
      <c r="F358" s="296"/>
      <c r="G358" s="300"/>
      <c r="H358" s="299"/>
    </row>
    <row r="359" spans="1:8" ht="24">
      <c r="A359" s="284">
        <v>1</v>
      </c>
      <c r="B359" s="316" t="s">
        <v>1031</v>
      </c>
      <c r="C359" s="293" t="s">
        <v>965</v>
      </c>
      <c r="D359" s="312"/>
      <c r="E359" s="290">
        <v>1600</v>
      </c>
      <c r="F359" s="293">
        <v>8</v>
      </c>
      <c r="G359" s="290">
        <f t="shared" ref="G359:G364" si="20">E359*F359</f>
        <v>12800</v>
      </c>
      <c r="H359" s="317"/>
    </row>
    <row r="360" spans="1:8">
      <c r="A360" s="284">
        <v>2</v>
      </c>
      <c r="B360" s="316" t="s">
        <v>1032</v>
      </c>
      <c r="C360" s="293" t="s">
        <v>957</v>
      </c>
      <c r="D360" s="294"/>
      <c r="E360" s="290">
        <v>700</v>
      </c>
      <c r="F360" s="293">
        <v>8</v>
      </c>
      <c r="G360" s="290">
        <f t="shared" si="20"/>
        <v>5600</v>
      </c>
      <c r="H360" s="317"/>
    </row>
    <row r="361" spans="1:8" ht="24">
      <c r="A361" s="284">
        <v>3</v>
      </c>
      <c r="B361" s="316" t="s">
        <v>1035</v>
      </c>
      <c r="C361" s="293" t="s">
        <v>965</v>
      </c>
      <c r="D361" s="295" t="s">
        <v>1036</v>
      </c>
      <c r="E361" s="290">
        <v>5000</v>
      </c>
      <c r="F361" s="293">
        <v>8</v>
      </c>
      <c r="G361" s="290">
        <f t="shared" si="20"/>
        <v>40000</v>
      </c>
      <c r="H361" s="295"/>
    </row>
    <row r="362" spans="1:8" ht="24.75">
      <c r="A362" s="284">
        <v>4</v>
      </c>
      <c r="B362" s="292" t="s">
        <v>1041</v>
      </c>
      <c r="C362" s="293" t="s">
        <v>971</v>
      </c>
      <c r="D362" s="294" t="s">
        <v>1042</v>
      </c>
      <c r="E362" s="290">
        <v>1200</v>
      </c>
      <c r="F362" s="293">
        <v>3</v>
      </c>
      <c r="G362" s="290">
        <f t="shared" si="20"/>
        <v>3600</v>
      </c>
      <c r="H362" s="295"/>
    </row>
    <row r="363" spans="1:8" ht="24.75">
      <c r="A363" s="284">
        <v>5</v>
      </c>
      <c r="B363" s="292" t="s">
        <v>1043</v>
      </c>
      <c r="C363" s="293" t="s">
        <v>971</v>
      </c>
      <c r="D363" s="294" t="s">
        <v>1044</v>
      </c>
      <c r="E363" s="290">
        <v>5000</v>
      </c>
      <c r="F363" s="293">
        <v>1</v>
      </c>
      <c r="G363" s="290">
        <f t="shared" si="20"/>
        <v>5000</v>
      </c>
      <c r="H363" s="295"/>
    </row>
    <row r="364" spans="1:8" ht="24.75">
      <c r="A364" s="284">
        <v>6</v>
      </c>
      <c r="B364" s="292" t="s">
        <v>1038</v>
      </c>
      <c r="C364" s="293" t="s">
        <v>971</v>
      </c>
      <c r="D364" s="294" t="s">
        <v>1045</v>
      </c>
      <c r="E364" s="290">
        <v>6000</v>
      </c>
      <c r="F364" s="293">
        <v>2</v>
      </c>
      <c r="G364" s="290">
        <f t="shared" si="20"/>
        <v>12000</v>
      </c>
      <c r="H364" s="295"/>
    </row>
    <row r="365" spans="1:8">
      <c r="A365" s="313"/>
      <c r="B365" s="297" t="s">
        <v>949</v>
      </c>
      <c r="C365" s="318"/>
      <c r="D365" s="319"/>
      <c r="E365" s="320"/>
      <c r="F365" s="318"/>
      <c r="G365" s="320">
        <f>SUM(G359:G364)</f>
        <v>79000</v>
      </c>
      <c r="H365" s="309"/>
    </row>
    <row r="366" spans="1:8">
      <c r="A366" s="313" t="s">
        <v>920</v>
      </c>
      <c r="B366" s="309" t="s">
        <v>1046</v>
      </c>
      <c r="C366" s="318"/>
      <c r="D366" s="319"/>
      <c r="E366" s="320"/>
      <c r="F366" s="318"/>
      <c r="G366" s="320"/>
      <c r="H366" s="309"/>
    </row>
    <row r="367" spans="1:8" ht="24">
      <c r="A367" s="284">
        <v>1</v>
      </c>
      <c r="B367" s="316" t="s">
        <v>1031</v>
      </c>
      <c r="C367" s="293" t="s">
        <v>965</v>
      </c>
      <c r="D367" s="295"/>
      <c r="E367" s="290">
        <v>1600</v>
      </c>
      <c r="F367" s="293">
        <v>1</v>
      </c>
      <c r="G367" s="290">
        <f t="shared" ref="G367:G372" si="21">E367*F367</f>
        <v>1600</v>
      </c>
      <c r="H367" s="295"/>
    </row>
    <row r="368" spans="1:8">
      <c r="A368" s="284">
        <v>2</v>
      </c>
      <c r="B368" s="316" t="s">
        <v>1032</v>
      </c>
      <c r="C368" s="293" t="s">
        <v>957</v>
      </c>
      <c r="D368" s="295"/>
      <c r="E368" s="290">
        <v>700</v>
      </c>
      <c r="F368" s="293">
        <v>1</v>
      </c>
      <c r="G368" s="290">
        <f t="shared" si="21"/>
        <v>700</v>
      </c>
      <c r="H368" s="295"/>
    </row>
    <row r="369" spans="1:8">
      <c r="A369" s="284">
        <v>3</v>
      </c>
      <c r="B369" s="321" t="s">
        <v>1035</v>
      </c>
      <c r="C369" s="293" t="s">
        <v>971</v>
      </c>
      <c r="D369" s="295" t="s">
        <v>1047</v>
      </c>
      <c r="E369" s="290">
        <v>5000</v>
      </c>
      <c r="F369" s="293">
        <v>1</v>
      </c>
      <c r="G369" s="290">
        <f>E369*F369</f>
        <v>5000</v>
      </c>
      <c r="H369" s="295"/>
    </row>
    <row r="370" spans="1:8" ht="36">
      <c r="A370" s="284">
        <v>4</v>
      </c>
      <c r="B370" s="322" t="s">
        <v>1048</v>
      </c>
      <c r="C370" s="289" t="s">
        <v>971</v>
      </c>
      <c r="D370" s="287" t="s">
        <v>1047</v>
      </c>
      <c r="E370" s="288">
        <v>1500</v>
      </c>
      <c r="F370" s="289">
        <v>1</v>
      </c>
      <c r="G370" s="288">
        <f t="shared" si="21"/>
        <v>1500</v>
      </c>
      <c r="H370" s="323"/>
    </row>
    <row r="371" spans="1:8">
      <c r="A371" s="284">
        <v>5</v>
      </c>
      <c r="B371" s="317" t="s">
        <v>1049</v>
      </c>
      <c r="C371" s="289" t="s">
        <v>971</v>
      </c>
      <c r="D371" s="287" t="s">
        <v>1047</v>
      </c>
      <c r="E371" s="288">
        <v>3000</v>
      </c>
      <c r="F371" s="289">
        <v>1</v>
      </c>
      <c r="G371" s="288">
        <f t="shared" si="21"/>
        <v>3000</v>
      </c>
      <c r="H371" s="323"/>
    </row>
    <row r="372" spans="1:8">
      <c r="A372" s="284">
        <v>6</v>
      </c>
      <c r="B372" s="292" t="s">
        <v>1038</v>
      </c>
      <c r="C372" s="293" t="s">
        <v>971</v>
      </c>
      <c r="D372" s="294" t="s">
        <v>1039</v>
      </c>
      <c r="E372" s="290">
        <v>6000</v>
      </c>
      <c r="F372" s="293">
        <v>1</v>
      </c>
      <c r="G372" s="290">
        <f t="shared" si="21"/>
        <v>6000</v>
      </c>
      <c r="H372" s="295"/>
    </row>
    <row r="373" spans="1:8">
      <c r="A373" s="313"/>
      <c r="B373" s="297" t="s">
        <v>949</v>
      </c>
      <c r="C373" s="296"/>
      <c r="D373" s="319"/>
      <c r="E373" s="300"/>
      <c r="F373" s="318"/>
      <c r="G373" s="320">
        <f>SUM(G367:G372)</f>
        <v>17800</v>
      </c>
      <c r="H373" s="309"/>
    </row>
    <row r="374" spans="1:8">
      <c r="A374" s="313" t="s">
        <v>991</v>
      </c>
      <c r="B374" s="303" t="s">
        <v>1050</v>
      </c>
      <c r="C374" s="296"/>
      <c r="D374" s="319"/>
      <c r="E374" s="300"/>
      <c r="F374" s="318"/>
      <c r="G374" s="320"/>
      <c r="H374" s="309"/>
    </row>
    <row r="375" spans="1:8" ht="24">
      <c r="A375" s="293">
        <v>1</v>
      </c>
      <c r="B375" s="316" t="s">
        <v>1031</v>
      </c>
      <c r="C375" s="293" t="s">
        <v>965</v>
      </c>
      <c r="D375" s="295"/>
      <c r="E375" s="290">
        <v>1600</v>
      </c>
      <c r="F375" s="293">
        <v>1</v>
      </c>
      <c r="G375" s="290">
        <f t="shared" ref="G375:G383" si="22">E375*F375</f>
        <v>1600</v>
      </c>
      <c r="H375" s="295"/>
    </row>
    <row r="376" spans="1:8">
      <c r="A376" s="293">
        <v>2</v>
      </c>
      <c r="B376" s="316" t="s">
        <v>1032</v>
      </c>
      <c r="C376" s="293" t="s">
        <v>957</v>
      </c>
      <c r="D376" s="295"/>
      <c r="E376" s="290">
        <v>700</v>
      </c>
      <c r="F376" s="293">
        <v>1</v>
      </c>
      <c r="G376" s="290">
        <f t="shared" si="22"/>
        <v>700</v>
      </c>
      <c r="H376" s="295"/>
    </row>
    <row r="377" spans="1:8" ht="24">
      <c r="A377" s="284">
        <v>3</v>
      </c>
      <c r="B377" s="316" t="s">
        <v>1051</v>
      </c>
      <c r="C377" s="293" t="s">
        <v>965</v>
      </c>
      <c r="D377" s="294" t="s">
        <v>1052</v>
      </c>
      <c r="E377" s="290">
        <v>5000</v>
      </c>
      <c r="F377" s="293">
        <v>1</v>
      </c>
      <c r="G377" s="290">
        <f t="shared" si="22"/>
        <v>5000</v>
      </c>
      <c r="H377" s="317"/>
    </row>
    <row r="378" spans="1:8">
      <c r="A378" s="293">
        <v>4</v>
      </c>
      <c r="B378" s="292" t="s">
        <v>1053</v>
      </c>
      <c r="C378" s="293" t="s">
        <v>957</v>
      </c>
      <c r="D378" s="295"/>
      <c r="E378" s="290">
        <v>700</v>
      </c>
      <c r="F378" s="293">
        <v>3</v>
      </c>
      <c r="G378" s="290">
        <f>E378*F378</f>
        <v>2100</v>
      </c>
      <c r="H378" s="295"/>
    </row>
    <row r="379" spans="1:8">
      <c r="A379" s="293">
        <v>5</v>
      </c>
      <c r="B379" s="292" t="s">
        <v>1054</v>
      </c>
      <c r="C379" s="293" t="s">
        <v>957</v>
      </c>
      <c r="D379" s="294"/>
      <c r="E379" s="290">
        <v>700</v>
      </c>
      <c r="F379" s="293">
        <v>4</v>
      </c>
      <c r="G379" s="290">
        <f t="shared" si="22"/>
        <v>2800</v>
      </c>
      <c r="H379" s="323"/>
    </row>
    <row r="380" spans="1:8">
      <c r="A380" s="293">
        <v>6</v>
      </c>
      <c r="B380" s="292" t="s">
        <v>1055</v>
      </c>
      <c r="C380" s="293" t="s">
        <v>971</v>
      </c>
      <c r="D380" s="294"/>
      <c r="E380" s="290">
        <v>2000</v>
      </c>
      <c r="F380" s="293">
        <v>1</v>
      </c>
      <c r="G380" s="290">
        <f t="shared" si="22"/>
        <v>2000</v>
      </c>
      <c r="H380" s="323"/>
    </row>
    <row r="381" spans="1:8">
      <c r="A381" s="293">
        <v>7</v>
      </c>
      <c r="B381" s="292" t="s">
        <v>1056</v>
      </c>
      <c r="C381" s="293" t="s">
        <v>971</v>
      </c>
      <c r="D381" s="294"/>
      <c r="E381" s="290">
        <v>1000</v>
      </c>
      <c r="F381" s="293">
        <v>1</v>
      </c>
      <c r="G381" s="290">
        <f t="shared" si="22"/>
        <v>1000</v>
      </c>
      <c r="H381" s="323"/>
    </row>
    <row r="382" spans="1:8" ht="24">
      <c r="A382" s="293">
        <v>8</v>
      </c>
      <c r="B382" s="292" t="s">
        <v>1057</v>
      </c>
      <c r="C382" s="293" t="s">
        <v>965</v>
      </c>
      <c r="D382" s="287" t="s">
        <v>1058</v>
      </c>
      <c r="E382" s="290">
        <v>1000</v>
      </c>
      <c r="F382" s="293">
        <v>1</v>
      </c>
      <c r="G382" s="290">
        <f t="shared" si="22"/>
        <v>1000</v>
      </c>
      <c r="H382" s="323"/>
    </row>
    <row r="383" spans="1:8">
      <c r="A383" s="293">
        <v>9</v>
      </c>
      <c r="B383" s="292" t="s">
        <v>1038</v>
      </c>
      <c r="C383" s="293" t="s">
        <v>971</v>
      </c>
      <c r="D383" s="294" t="s">
        <v>1039</v>
      </c>
      <c r="E383" s="290">
        <v>6000</v>
      </c>
      <c r="F383" s="293">
        <v>1</v>
      </c>
      <c r="G383" s="290">
        <f t="shared" si="22"/>
        <v>6000</v>
      </c>
      <c r="H383" s="295"/>
    </row>
    <row r="384" spans="1:8">
      <c r="A384" s="313"/>
      <c r="B384" s="297" t="s">
        <v>949</v>
      </c>
      <c r="C384" s="296"/>
      <c r="D384" s="304"/>
      <c r="E384" s="300"/>
      <c r="F384" s="296"/>
      <c r="G384" s="300">
        <f>SUM(G375:G383)</f>
        <v>22200</v>
      </c>
      <c r="H384" s="309"/>
    </row>
    <row r="385" spans="1:8" ht="60">
      <c r="A385" s="313" t="s">
        <v>995</v>
      </c>
      <c r="B385" s="324" t="s">
        <v>1059</v>
      </c>
      <c r="C385" s="296"/>
      <c r="D385" s="304"/>
      <c r="E385" s="300"/>
      <c r="F385" s="296"/>
      <c r="G385" s="300"/>
      <c r="H385" s="309"/>
    </row>
    <row r="386" spans="1:8" ht="24">
      <c r="A386" s="293">
        <v>1</v>
      </c>
      <c r="B386" s="316" t="s">
        <v>1031</v>
      </c>
      <c r="C386" s="293" t="s">
        <v>965</v>
      </c>
      <c r="D386" s="295"/>
      <c r="E386" s="290">
        <v>1600</v>
      </c>
      <c r="F386" s="293">
        <v>2</v>
      </c>
      <c r="G386" s="290">
        <f t="shared" ref="G386:G388" si="23">E386*F386</f>
        <v>3200</v>
      </c>
      <c r="H386" s="295"/>
    </row>
    <row r="387" spans="1:8">
      <c r="A387" s="293">
        <v>2</v>
      </c>
      <c r="B387" s="316" t="s">
        <v>1032</v>
      </c>
      <c r="C387" s="293" t="s">
        <v>957</v>
      </c>
      <c r="D387" s="295"/>
      <c r="E387" s="290">
        <v>700</v>
      </c>
      <c r="F387" s="293">
        <v>2</v>
      </c>
      <c r="G387" s="290">
        <f t="shared" si="23"/>
        <v>1400</v>
      </c>
      <c r="H387" s="295"/>
    </row>
    <row r="388" spans="1:8">
      <c r="A388" s="293">
        <v>3</v>
      </c>
      <c r="B388" s="316" t="s">
        <v>1035</v>
      </c>
      <c r="C388" s="293" t="s">
        <v>965</v>
      </c>
      <c r="D388" s="294" t="s">
        <v>1052</v>
      </c>
      <c r="E388" s="290">
        <v>5000</v>
      </c>
      <c r="F388" s="293">
        <v>2</v>
      </c>
      <c r="G388" s="290">
        <f t="shared" si="23"/>
        <v>10000</v>
      </c>
      <c r="H388" s="317"/>
    </row>
    <row r="389" spans="1:8" ht="24">
      <c r="A389" s="293">
        <v>4</v>
      </c>
      <c r="B389" s="292" t="s">
        <v>1037</v>
      </c>
      <c r="C389" s="293" t="s">
        <v>971</v>
      </c>
      <c r="D389" s="294"/>
      <c r="E389" s="290">
        <v>3000</v>
      </c>
      <c r="F389" s="293">
        <v>1</v>
      </c>
      <c r="G389" s="290">
        <f>E389*F389</f>
        <v>3000</v>
      </c>
      <c r="H389" s="295"/>
    </row>
    <row r="390" spans="1:8">
      <c r="A390" s="293">
        <v>5</v>
      </c>
      <c r="B390" s="292" t="s">
        <v>1060</v>
      </c>
      <c r="C390" s="293" t="s">
        <v>971</v>
      </c>
      <c r="D390" s="294"/>
      <c r="E390" s="290">
        <v>15000</v>
      </c>
      <c r="F390" s="293">
        <v>1</v>
      </c>
      <c r="G390" s="290">
        <f>E390*F390</f>
        <v>15000</v>
      </c>
      <c r="H390" s="295"/>
    </row>
    <row r="391" spans="1:8" ht="24">
      <c r="A391" s="293">
        <v>6</v>
      </c>
      <c r="B391" s="292" t="s">
        <v>1061</v>
      </c>
      <c r="C391" s="293" t="s">
        <v>971</v>
      </c>
      <c r="D391" s="294"/>
      <c r="E391" s="325">
        <v>25000</v>
      </c>
      <c r="F391" s="293">
        <v>1</v>
      </c>
      <c r="G391" s="290">
        <f>E391*F391</f>
        <v>25000</v>
      </c>
      <c r="H391" s="295"/>
    </row>
    <row r="392" spans="1:8" ht="24">
      <c r="A392" s="293">
        <v>7</v>
      </c>
      <c r="B392" s="317" t="s">
        <v>1062</v>
      </c>
      <c r="C392" s="293" t="s">
        <v>971</v>
      </c>
      <c r="D392" s="295" t="s">
        <v>1063</v>
      </c>
      <c r="E392" s="290">
        <v>20000</v>
      </c>
      <c r="F392" s="293">
        <v>1</v>
      </c>
      <c r="G392" s="290">
        <f>E392*F392</f>
        <v>20000</v>
      </c>
      <c r="H392" s="295"/>
    </row>
    <row r="393" spans="1:8" ht="24">
      <c r="A393" s="293">
        <v>8</v>
      </c>
      <c r="B393" s="317" t="s">
        <v>1064</v>
      </c>
      <c r="C393" s="293" t="s">
        <v>971</v>
      </c>
      <c r="D393" s="326"/>
      <c r="E393" s="290">
        <v>25000</v>
      </c>
      <c r="F393" s="293">
        <v>1</v>
      </c>
      <c r="G393" s="290">
        <f>E393*F393</f>
        <v>25000</v>
      </c>
      <c r="H393" s="295"/>
    </row>
    <row r="394" spans="1:8">
      <c r="A394" s="293">
        <v>9</v>
      </c>
      <c r="B394" s="292" t="s">
        <v>1038</v>
      </c>
      <c r="C394" s="293" t="s">
        <v>971</v>
      </c>
      <c r="D394" s="294" t="s">
        <v>1039</v>
      </c>
      <c r="E394" s="290">
        <v>6000</v>
      </c>
      <c r="F394" s="293">
        <v>2</v>
      </c>
      <c r="G394" s="290">
        <f t="shared" ref="G394" si="24">E394*F394</f>
        <v>12000</v>
      </c>
      <c r="H394" s="295"/>
    </row>
    <row r="395" spans="1:8">
      <c r="A395" s="313"/>
      <c r="B395" s="297" t="s">
        <v>949</v>
      </c>
      <c r="C395" s="296"/>
      <c r="D395" s="304"/>
      <c r="E395" s="300"/>
      <c r="F395" s="296"/>
      <c r="G395" s="300">
        <f>SUM(G386:G394)</f>
        <v>114600</v>
      </c>
      <c r="H395" s="301"/>
    </row>
    <row r="396" spans="1:8">
      <c r="A396" s="313" t="s">
        <v>1006</v>
      </c>
      <c r="B396" s="324" t="s">
        <v>1065</v>
      </c>
      <c r="C396" s="296"/>
      <c r="D396" s="304"/>
      <c r="E396" s="300"/>
      <c r="F396" s="296"/>
      <c r="G396" s="300"/>
      <c r="H396" s="301"/>
    </row>
    <row r="397" spans="1:8">
      <c r="A397" s="284">
        <v>1</v>
      </c>
      <c r="B397" s="292" t="s">
        <v>1066</v>
      </c>
      <c r="C397" s="293" t="s">
        <v>957</v>
      </c>
      <c r="D397" s="294"/>
      <c r="E397" s="290">
        <v>6000</v>
      </c>
      <c r="F397" s="293">
        <v>1</v>
      </c>
      <c r="G397" s="290">
        <f>E397*F397</f>
        <v>6000</v>
      </c>
      <c r="H397" s="291"/>
    </row>
    <row r="398" spans="1:8">
      <c r="A398" s="284">
        <v>2</v>
      </c>
      <c r="B398" s="292" t="s">
        <v>1067</v>
      </c>
      <c r="C398" s="293" t="s">
        <v>957</v>
      </c>
      <c r="D398" s="294"/>
      <c r="E398" s="290">
        <v>380</v>
      </c>
      <c r="F398" s="293">
        <v>20</v>
      </c>
      <c r="G398" s="290">
        <f>E398*F398</f>
        <v>7600</v>
      </c>
      <c r="H398" s="291"/>
    </row>
    <row r="399" spans="1:8" ht="24">
      <c r="A399" s="284">
        <v>3</v>
      </c>
      <c r="B399" s="306" t="s">
        <v>1068</v>
      </c>
      <c r="C399" s="307" t="s">
        <v>971</v>
      </c>
      <c r="D399" s="295" t="s">
        <v>1069</v>
      </c>
      <c r="E399" s="290">
        <v>14000</v>
      </c>
      <c r="F399" s="293">
        <v>1</v>
      </c>
      <c r="G399" s="290">
        <f>E399*F399</f>
        <v>14000</v>
      </c>
      <c r="H399" s="291"/>
    </row>
    <row r="400" spans="1:8">
      <c r="A400" s="284">
        <v>4</v>
      </c>
      <c r="B400" s="292" t="s">
        <v>1038</v>
      </c>
      <c r="C400" s="293" t="s">
        <v>971</v>
      </c>
      <c r="D400" s="294" t="s">
        <v>1070</v>
      </c>
      <c r="E400" s="290">
        <v>7350</v>
      </c>
      <c r="F400" s="293">
        <v>1</v>
      </c>
      <c r="G400" s="290">
        <f>E400*F400</f>
        <v>7350</v>
      </c>
      <c r="H400" s="295"/>
    </row>
    <row r="401" spans="1:8">
      <c r="A401" s="327"/>
      <c r="B401" s="297" t="s">
        <v>949</v>
      </c>
      <c r="C401" s="318"/>
      <c r="D401" s="319"/>
      <c r="E401" s="300"/>
      <c r="F401" s="296"/>
      <c r="G401" s="300">
        <f>SUM(G397:G400)</f>
        <v>34950</v>
      </c>
      <c r="H401" s="297"/>
    </row>
    <row r="402" spans="1:8" ht="36">
      <c r="A402" s="327" t="s">
        <v>1018</v>
      </c>
      <c r="B402" s="309" t="s">
        <v>1071</v>
      </c>
      <c r="C402" s="328"/>
      <c r="D402" s="319"/>
      <c r="E402" s="300"/>
      <c r="F402" s="296"/>
      <c r="G402" s="300"/>
      <c r="H402" s="297"/>
    </row>
    <row r="403" spans="1:8" ht="24">
      <c r="A403" s="293">
        <v>1</v>
      </c>
      <c r="B403" s="292" t="s">
        <v>1072</v>
      </c>
      <c r="C403" s="329" t="s">
        <v>965</v>
      </c>
      <c r="D403" s="287" t="s">
        <v>1073</v>
      </c>
      <c r="E403" s="290">
        <v>1800</v>
      </c>
      <c r="F403" s="293">
        <v>2</v>
      </c>
      <c r="G403" s="290">
        <f>E403*F403</f>
        <v>3600</v>
      </c>
      <c r="H403" s="330"/>
    </row>
    <row r="404" spans="1:8">
      <c r="A404" s="293">
        <v>2</v>
      </c>
      <c r="B404" s="292" t="s">
        <v>1074</v>
      </c>
      <c r="C404" s="329" t="s">
        <v>1075</v>
      </c>
      <c r="D404" s="287"/>
      <c r="E404" s="290">
        <v>1000</v>
      </c>
      <c r="F404" s="293">
        <v>3</v>
      </c>
      <c r="G404" s="290">
        <f>E404*F404</f>
        <v>3000</v>
      </c>
      <c r="H404" s="330"/>
    </row>
    <row r="405" spans="1:8" ht="36">
      <c r="A405" s="293">
        <v>3</v>
      </c>
      <c r="B405" s="292" t="s">
        <v>1076</v>
      </c>
      <c r="C405" s="293" t="s">
        <v>943</v>
      </c>
      <c r="D405" s="295"/>
      <c r="E405" s="290">
        <v>10000</v>
      </c>
      <c r="F405" s="293">
        <v>1</v>
      </c>
      <c r="G405" s="290">
        <f>E405*F405</f>
        <v>10000</v>
      </c>
      <c r="H405" s="295"/>
    </row>
    <row r="406" spans="1:8">
      <c r="A406" s="293">
        <v>4</v>
      </c>
      <c r="B406" s="292" t="s">
        <v>1077</v>
      </c>
      <c r="C406" s="329" t="s">
        <v>971</v>
      </c>
      <c r="D406" s="287" t="s">
        <v>1078</v>
      </c>
      <c r="E406" s="290">
        <v>7350</v>
      </c>
      <c r="F406" s="293">
        <v>1</v>
      </c>
      <c r="G406" s="290">
        <f>E406*F406</f>
        <v>7350</v>
      </c>
      <c r="H406" s="295"/>
    </row>
    <row r="407" spans="1:8">
      <c r="A407" s="327"/>
      <c r="B407" s="297" t="s">
        <v>949</v>
      </c>
      <c r="C407" s="328"/>
      <c r="D407" s="319"/>
      <c r="E407" s="300"/>
      <c r="F407" s="296"/>
      <c r="G407" s="300">
        <f>SUM(G403:G406)</f>
        <v>23950</v>
      </c>
      <c r="H407" s="297"/>
    </row>
    <row r="408" spans="1:8" ht="36">
      <c r="A408" s="327" t="s">
        <v>1079</v>
      </c>
      <c r="B408" s="331" t="s">
        <v>1080</v>
      </c>
      <c r="C408" s="328"/>
      <c r="D408" s="319"/>
      <c r="E408" s="300"/>
      <c r="F408" s="296"/>
      <c r="G408" s="300"/>
      <c r="H408" s="297"/>
    </row>
    <row r="409" spans="1:8">
      <c r="A409" s="332">
        <v>1</v>
      </c>
      <c r="B409" s="308" t="s">
        <v>1081</v>
      </c>
      <c r="C409" s="329" t="s">
        <v>968</v>
      </c>
      <c r="D409" s="287" t="s">
        <v>1082</v>
      </c>
      <c r="E409" s="290">
        <v>7500</v>
      </c>
      <c r="F409" s="293">
        <v>1</v>
      </c>
      <c r="G409" s="290">
        <f>E409*F409</f>
        <v>7500</v>
      </c>
      <c r="H409" s="333"/>
    </row>
    <row r="410" spans="1:8">
      <c r="A410" s="293">
        <v>2</v>
      </c>
      <c r="B410" s="292" t="s">
        <v>1038</v>
      </c>
      <c r="C410" s="293" t="s">
        <v>971</v>
      </c>
      <c r="D410" s="287" t="s">
        <v>1078</v>
      </c>
      <c r="E410" s="290">
        <v>7350</v>
      </c>
      <c r="F410" s="293">
        <v>1</v>
      </c>
      <c r="G410" s="290">
        <f>E410*F410</f>
        <v>7350</v>
      </c>
      <c r="H410" s="295"/>
    </row>
    <row r="411" spans="1:8">
      <c r="A411" s="327"/>
      <c r="B411" s="297" t="s">
        <v>949</v>
      </c>
      <c r="C411" s="328"/>
      <c r="D411" s="319"/>
      <c r="E411" s="300"/>
      <c r="F411" s="296"/>
      <c r="G411" s="300">
        <f>SUM(G409:G410)</f>
        <v>14850</v>
      </c>
      <c r="H411" s="297"/>
    </row>
    <row r="412" spans="1:8" ht="24">
      <c r="A412" s="296" t="s">
        <v>1083</v>
      </c>
      <c r="B412" s="331" t="s">
        <v>1084</v>
      </c>
      <c r="C412" s="328"/>
      <c r="D412" s="319"/>
      <c r="E412" s="300"/>
      <c r="F412" s="296"/>
      <c r="G412" s="300"/>
      <c r="H412" s="297"/>
    </row>
    <row r="413" spans="1:8">
      <c r="A413" s="293">
        <v>1</v>
      </c>
      <c r="B413" s="292" t="s">
        <v>1085</v>
      </c>
      <c r="C413" s="293" t="s">
        <v>1075</v>
      </c>
      <c r="D413" s="294" t="s">
        <v>1086</v>
      </c>
      <c r="E413" s="290">
        <v>1500</v>
      </c>
      <c r="F413" s="293">
        <v>3</v>
      </c>
      <c r="G413" s="290">
        <f>E413*F413</f>
        <v>4500</v>
      </c>
      <c r="H413" s="295"/>
    </row>
    <row r="414" spans="1:8">
      <c r="A414" s="293">
        <v>2</v>
      </c>
      <c r="B414" s="292" t="s">
        <v>1087</v>
      </c>
      <c r="C414" s="293" t="s">
        <v>1075</v>
      </c>
      <c r="D414" s="294" t="s">
        <v>1086</v>
      </c>
      <c r="E414" s="290">
        <v>1000</v>
      </c>
      <c r="F414" s="293">
        <v>3</v>
      </c>
      <c r="G414" s="290">
        <f>E414*F414</f>
        <v>3000</v>
      </c>
      <c r="H414" s="295"/>
    </row>
    <row r="415" spans="1:8">
      <c r="A415" s="327"/>
      <c r="B415" s="297" t="s">
        <v>949</v>
      </c>
      <c r="C415" s="328"/>
      <c r="D415" s="319"/>
      <c r="E415" s="300"/>
      <c r="F415" s="296"/>
      <c r="G415" s="300">
        <f>SUM(G413:G414)</f>
        <v>7500</v>
      </c>
      <c r="H415" s="297"/>
    </row>
    <row r="416" spans="1:8" ht="24">
      <c r="A416" s="327" t="s">
        <v>1088</v>
      </c>
      <c r="B416" s="331" t="s">
        <v>1089</v>
      </c>
      <c r="C416" s="328"/>
      <c r="D416" s="319"/>
      <c r="E416" s="300"/>
      <c r="F416" s="296"/>
      <c r="G416" s="300"/>
      <c r="H416" s="297"/>
    </row>
    <row r="417" spans="1:8" ht="24">
      <c r="A417" s="332">
        <v>1</v>
      </c>
      <c r="B417" s="292" t="s">
        <v>964</v>
      </c>
      <c r="C417" s="307" t="s">
        <v>965</v>
      </c>
      <c r="D417" s="295" t="s">
        <v>966</v>
      </c>
      <c r="E417" s="290">
        <v>650</v>
      </c>
      <c r="F417" s="293">
        <v>1</v>
      </c>
      <c r="G417" s="290">
        <f>E417*F417</f>
        <v>650</v>
      </c>
      <c r="H417" s="323"/>
    </row>
    <row r="418" spans="1:8" ht="36">
      <c r="A418" s="332">
        <v>2</v>
      </c>
      <c r="B418" s="317" t="s">
        <v>1090</v>
      </c>
      <c r="C418" s="293" t="s">
        <v>965</v>
      </c>
      <c r="D418" s="322" t="s">
        <v>1091</v>
      </c>
      <c r="E418" s="290">
        <v>20000</v>
      </c>
      <c r="F418" s="293">
        <v>1</v>
      </c>
      <c r="G418" s="290">
        <f>E418*F418</f>
        <v>20000</v>
      </c>
      <c r="H418" s="323"/>
    </row>
    <row r="419" spans="1:8" ht="24">
      <c r="A419" s="305">
        <v>3</v>
      </c>
      <c r="B419" s="317" t="s">
        <v>1092</v>
      </c>
      <c r="C419" s="293" t="s">
        <v>965</v>
      </c>
      <c r="D419" s="334"/>
      <c r="E419" s="290">
        <v>18000</v>
      </c>
      <c r="F419" s="293">
        <v>1</v>
      </c>
      <c r="G419" s="290">
        <f>E419*F419</f>
        <v>18000</v>
      </c>
      <c r="H419" s="291"/>
    </row>
    <row r="420" spans="1:8">
      <c r="A420" s="327"/>
      <c r="B420" s="297" t="s">
        <v>949</v>
      </c>
      <c r="C420" s="328"/>
      <c r="D420" s="319"/>
      <c r="E420" s="300"/>
      <c r="F420" s="296"/>
      <c r="G420" s="300">
        <f>SUM(G417:G419)</f>
        <v>38650</v>
      </c>
      <c r="H420" s="297"/>
    </row>
    <row r="421" spans="1:8" ht="36">
      <c r="A421" s="296" t="s">
        <v>1093</v>
      </c>
      <c r="B421" s="303" t="s">
        <v>1094</v>
      </c>
      <c r="C421" s="298"/>
      <c r="D421" s="299"/>
      <c r="E421" s="300"/>
      <c r="F421" s="296"/>
      <c r="G421" s="300"/>
      <c r="H421" s="301"/>
    </row>
    <row r="422" spans="1:8" ht="24">
      <c r="A422" s="293">
        <v>1</v>
      </c>
      <c r="B422" s="316" t="s">
        <v>1031</v>
      </c>
      <c r="C422" s="293" t="s">
        <v>965</v>
      </c>
      <c r="D422" s="295"/>
      <c r="E422" s="290">
        <v>1600</v>
      </c>
      <c r="F422" s="293">
        <v>1</v>
      </c>
      <c r="G422" s="290">
        <f t="shared" ref="G422:G430" si="25">E422*F422</f>
        <v>1600</v>
      </c>
      <c r="H422" s="295"/>
    </row>
    <row r="423" spans="1:8">
      <c r="A423" s="293">
        <v>2</v>
      </c>
      <c r="B423" s="316" t="s">
        <v>1032</v>
      </c>
      <c r="C423" s="293" t="s">
        <v>957</v>
      </c>
      <c r="D423" s="295"/>
      <c r="E423" s="290">
        <v>700</v>
      </c>
      <c r="F423" s="293">
        <v>1</v>
      </c>
      <c r="G423" s="290">
        <f t="shared" si="25"/>
        <v>700</v>
      </c>
      <c r="H423" s="295"/>
    </row>
    <row r="424" spans="1:8">
      <c r="A424" s="293">
        <v>3</v>
      </c>
      <c r="B424" s="316" t="s">
        <v>1035</v>
      </c>
      <c r="C424" s="293" t="s">
        <v>965</v>
      </c>
      <c r="D424" s="294" t="s">
        <v>1052</v>
      </c>
      <c r="E424" s="290">
        <v>5000</v>
      </c>
      <c r="F424" s="293">
        <v>1</v>
      </c>
      <c r="G424" s="290">
        <f t="shared" si="25"/>
        <v>5000</v>
      </c>
      <c r="H424" s="317"/>
    </row>
    <row r="425" spans="1:8" ht="24">
      <c r="A425" s="293">
        <v>4</v>
      </c>
      <c r="B425" s="292" t="s">
        <v>1095</v>
      </c>
      <c r="C425" s="307" t="s">
        <v>957</v>
      </c>
      <c r="D425" s="294"/>
      <c r="E425" s="290">
        <v>700</v>
      </c>
      <c r="F425" s="293">
        <v>1</v>
      </c>
      <c r="G425" s="290">
        <f t="shared" si="25"/>
        <v>700</v>
      </c>
      <c r="H425" s="291"/>
    </row>
    <row r="426" spans="1:8">
      <c r="A426" s="293">
        <v>5</v>
      </c>
      <c r="B426" s="292" t="s">
        <v>1087</v>
      </c>
      <c r="C426" s="293" t="s">
        <v>957</v>
      </c>
      <c r="D426" s="295"/>
      <c r="E426" s="290">
        <v>1200</v>
      </c>
      <c r="F426" s="293">
        <v>1</v>
      </c>
      <c r="G426" s="290">
        <f t="shared" si="25"/>
        <v>1200</v>
      </c>
      <c r="H426" s="291"/>
    </row>
    <row r="427" spans="1:8">
      <c r="A427" s="293">
        <v>6</v>
      </c>
      <c r="B427" s="292" t="s">
        <v>1096</v>
      </c>
      <c r="C427" s="307" t="s">
        <v>1075</v>
      </c>
      <c r="D427" s="295"/>
      <c r="E427" s="290">
        <v>900</v>
      </c>
      <c r="F427" s="293">
        <v>1</v>
      </c>
      <c r="G427" s="290">
        <f t="shared" si="25"/>
        <v>900</v>
      </c>
      <c r="H427" s="291"/>
    </row>
    <row r="428" spans="1:8">
      <c r="A428" s="293">
        <v>7</v>
      </c>
      <c r="B428" s="292" t="s">
        <v>984</v>
      </c>
      <c r="C428" s="293" t="s">
        <v>1003</v>
      </c>
      <c r="D428" s="295" t="s">
        <v>1097</v>
      </c>
      <c r="E428" s="290">
        <v>380</v>
      </c>
      <c r="F428" s="293">
        <v>1</v>
      </c>
      <c r="G428" s="290">
        <f t="shared" si="25"/>
        <v>380</v>
      </c>
      <c r="H428" s="291"/>
    </row>
    <row r="429" spans="1:8" ht="24">
      <c r="A429" s="293">
        <v>8</v>
      </c>
      <c r="B429" s="292" t="s">
        <v>1098</v>
      </c>
      <c r="C429" s="293" t="s">
        <v>965</v>
      </c>
      <c r="D429" s="295"/>
      <c r="E429" s="290">
        <v>10000</v>
      </c>
      <c r="F429" s="293">
        <v>1</v>
      </c>
      <c r="G429" s="290">
        <f t="shared" si="25"/>
        <v>10000</v>
      </c>
      <c r="H429" s="291"/>
    </row>
    <row r="430" spans="1:8">
      <c r="A430" s="293">
        <v>9</v>
      </c>
      <c r="B430" s="292" t="s">
        <v>1038</v>
      </c>
      <c r="C430" s="293" t="s">
        <v>971</v>
      </c>
      <c r="D430" s="294"/>
      <c r="E430" s="290">
        <v>6000</v>
      </c>
      <c r="F430" s="293">
        <v>2</v>
      </c>
      <c r="G430" s="290">
        <f t="shared" si="25"/>
        <v>12000</v>
      </c>
      <c r="H430" s="295"/>
    </row>
    <row r="431" spans="1:8">
      <c r="A431" s="296"/>
      <c r="B431" s="297" t="s">
        <v>949</v>
      </c>
      <c r="C431" s="296"/>
      <c r="D431" s="299"/>
      <c r="E431" s="300"/>
      <c r="F431" s="296"/>
      <c r="G431" s="300">
        <f>SUM(G422:G430)</f>
        <v>32480</v>
      </c>
      <c r="H431" s="301"/>
    </row>
    <row r="432" spans="1:8" ht="24">
      <c r="A432" s="327" t="s">
        <v>1099</v>
      </c>
      <c r="B432" s="331" t="s">
        <v>1100</v>
      </c>
      <c r="C432" s="328"/>
      <c r="D432" s="319"/>
      <c r="E432" s="300"/>
      <c r="F432" s="296"/>
      <c r="G432" s="300"/>
      <c r="H432" s="297"/>
    </row>
    <row r="433" spans="1:8">
      <c r="A433" s="293">
        <v>1</v>
      </c>
      <c r="B433" s="292" t="s">
        <v>1038</v>
      </c>
      <c r="C433" s="293" t="s">
        <v>971</v>
      </c>
      <c r="D433" s="294"/>
      <c r="E433" s="290">
        <v>6000</v>
      </c>
      <c r="F433" s="293">
        <v>1</v>
      </c>
      <c r="G433" s="290">
        <f t="shared" ref="G433" si="26">E433*F433</f>
        <v>6000</v>
      </c>
      <c r="H433" s="295"/>
    </row>
    <row r="434" spans="1:8">
      <c r="A434" s="327"/>
      <c r="B434" s="297" t="s">
        <v>949</v>
      </c>
      <c r="C434" s="328"/>
      <c r="D434" s="319"/>
      <c r="E434" s="300"/>
      <c r="F434" s="296"/>
      <c r="G434" s="300">
        <f>SUM(G433:G433)</f>
        <v>6000</v>
      </c>
      <c r="H434" s="297"/>
    </row>
    <row r="435" spans="1:8" ht="36">
      <c r="A435" s="327" t="s">
        <v>1101</v>
      </c>
      <c r="B435" s="331" t="s">
        <v>1102</v>
      </c>
      <c r="C435" s="328"/>
      <c r="D435" s="319"/>
      <c r="E435" s="300"/>
      <c r="F435" s="296"/>
      <c r="G435" s="300"/>
      <c r="H435" s="297"/>
    </row>
    <row r="436" spans="1:8">
      <c r="A436" s="332">
        <v>1</v>
      </c>
      <c r="B436" s="308" t="s">
        <v>1103</v>
      </c>
      <c r="C436" s="329" t="s">
        <v>1075</v>
      </c>
      <c r="D436" s="294" t="s">
        <v>1086</v>
      </c>
      <c r="E436" s="290">
        <v>1500</v>
      </c>
      <c r="F436" s="293">
        <v>6</v>
      </c>
      <c r="G436" s="290">
        <f>E436*F436</f>
        <v>9000</v>
      </c>
      <c r="H436" s="330"/>
    </row>
    <row r="437" spans="1:8">
      <c r="A437" s="327"/>
      <c r="B437" s="297" t="s">
        <v>949</v>
      </c>
      <c r="C437" s="328"/>
      <c r="D437" s="319"/>
      <c r="E437" s="300"/>
      <c r="F437" s="296"/>
      <c r="G437" s="300">
        <f>SUM(G436:G436)</f>
        <v>9000</v>
      </c>
      <c r="H437" s="297"/>
    </row>
    <row r="438" spans="1:8" ht="24">
      <c r="A438" s="327" t="s">
        <v>1104</v>
      </c>
      <c r="B438" s="331" t="s">
        <v>1105</v>
      </c>
      <c r="C438" s="328"/>
      <c r="D438" s="319"/>
      <c r="E438" s="300"/>
      <c r="F438" s="296"/>
      <c r="G438" s="300"/>
      <c r="H438" s="297"/>
    </row>
    <row r="439" spans="1:8">
      <c r="A439" s="332">
        <v>1</v>
      </c>
      <c r="B439" s="308" t="s">
        <v>1106</v>
      </c>
      <c r="C439" s="307" t="s">
        <v>1075</v>
      </c>
      <c r="D439" s="287"/>
      <c r="E439" s="290">
        <v>900</v>
      </c>
      <c r="F439" s="293">
        <v>3</v>
      </c>
      <c r="G439" s="290">
        <f>E439*F439</f>
        <v>2700</v>
      </c>
      <c r="H439" s="330"/>
    </row>
    <row r="440" spans="1:8">
      <c r="A440" s="293">
        <v>2</v>
      </c>
      <c r="B440" s="292" t="s">
        <v>1038</v>
      </c>
      <c r="C440" s="293" t="s">
        <v>971</v>
      </c>
      <c r="D440" s="294"/>
      <c r="E440" s="290">
        <v>6000</v>
      </c>
      <c r="F440" s="293">
        <v>1</v>
      </c>
      <c r="G440" s="290">
        <f t="shared" ref="G440" si="27">E440*F440</f>
        <v>6000</v>
      </c>
      <c r="H440" s="295"/>
    </row>
    <row r="441" spans="1:8">
      <c r="A441" s="327"/>
      <c r="B441" s="297" t="s">
        <v>949</v>
      </c>
      <c r="C441" s="328"/>
      <c r="D441" s="319"/>
      <c r="E441" s="300"/>
      <c r="F441" s="296"/>
      <c r="G441" s="300">
        <f>SUM(G439:G440)</f>
        <v>8700</v>
      </c>
      <c r="H441" s="297"/>
    </row>
    <row r="442" spans="1:8" ht="24">
      <c r="A442" s="327" t="s">
        <v>1107</v>
      </c>
      <c r="B442" s="331" t="s">
        <v>1108</v>
      </c>
      <c r="C442" s="328"/>
      <c r="D442" s="319"/>
      <c r="E442" s="300"/>
      <c r="F442" s="296"/>
      <c r="G442" s="300"/>
      <c r="H442" s="297"/>
    </row>
    <row r="443" spans="1:8" ht="24">
      <c r="A443" s="293">
        <v>1</v>
      </c>
      <c r="B443" s="316" t="s">
        <v>1031</v>
      </c>
      <c r="C443" s="293" t="s">
        <v>965</v>
      </c>
      <c r="D443" s="295"/>
      <c r="E443" s="290">
        <v>1600</v>
      </c>
      <c r="F443" s="293">
        <v>1</v>
      </c>
      <c r="G443" s="290">
        <f t="shared" ref="G443:G444" si="28">E443*F443</f>
        <v>1600</v>
      </c>
      <c r="H443" s="295"/>
    </row>
    <row r="444" spans="1:8" ht="24">
      <c r="A444" s="293">
        <v>2</v>
      </c>
      <c r="B444" s="316" t="s">
        <v>1051</v>
      </c>
      <c r="C444" s="293" t="s">
        <v>965</v>
      </c>
      <c r="D444" s="294" t="s">
        <v>1052</v>
      </c>
      <c r="E444" s="290">
        <v>5000</v>
      </c>
      <c r="F444" s="293">
        <v>1</v>
      </c>
      <c r="G444" s="290">
        <f t="shared" si="28"/>
        <v>5000</v>
      </c>
      <c r="H444" s="317"/>
    </row>
    <row r="445" spans="1:8">
      <c r="A445" s="293">
        <v>3</v>
      </c>
      <c r="B445" s="308" t="s">
        <v>1106</v>
      </c>
      <c r="C445" s="307" t="s">
        <v>1075</v>
      </c>
      <c r="D445" s="287"/>
      <c r="E445" s="290">
        <v>900</v>
      </c>
      <c r="F445" s="293">
        <v>1</v>
      </c>
      <c r="G445" s="290">
        <f>E445*F445</f>
        <v>900</v>
      </c>
      <c r="H445" s="330"/>
    </row>
    <row r="446" spans="1:8" ht="24">
      <c r="A446" s="293">
        <v>4</v>
      </c>
      <c r="B446" s="335" t="s">
        <v>1109</v>
      </c>
      <c r="C446" s="336" t="s">
        <v>965</v>
      </c>
      <c r="D446" s="334" t="s">
        <v>1091</v>
      </c>
      <c r="E446" s="290">
        <v>14000</v>
      </c>
      <c r="F446" s="293">
        <v>1</v>
      </c>
      <c r="G446" s="290">
        <f>E446*F446</f>
        <v>14000</v>
      </c>
      <c r="H446" s="291"/>
    </row>
    <row r="447" spans="1:8">
      <c r="A447" s="293">
        <v>5</v>
      </c>
      <c r="B447" s="292" t="s">
        <v>1038</v>
      </c>
      <c r="C447" s="293" t="s">
        <v>971</v>
      </c>
      <c r="D447" s="294"/>
      <c r="E447" s="290">
        <v>6000</v>
      </c>
      <c r="F447" s="293">
        <v>1</v>
      </c>
      <c r="G447" s="290">
        <f t="shared" ref="G447" si="29">E447*F447</f>
        <v>6000</v>
      </c>
      <c r="H447" s="295"/>
    </row>
    <row r="448" spans="1:8">
      <c r="A448" s="327"/>
      <c r="B448" s="297" t="s">
        <v>949</v>
      </c>
      <c r="C448" s="328"/>
      <c r="D448" s="319"/>
      <c r="E448" s="300"/>
      <c r="F448" s="296"/>
      <c r="G448" s="300">
        <f>SUM(G443:G447)</f>
        <v>27500</v>
      </c>
      <c r="H448" s="297"/>
    </row>
    <row r="449" spans="1:8" ht="24">
      <c r="A449" s="327" t="s">
        <v>1110</v>
      </c>
      <c r="B449" s="331" t="s">
        <v>1111</v>
      </c>
      <c r="C449" s="328"/>
      <c r="D449" s="319"/>
      <c r="E449" s="300"/>
      <c r="F449" s="296"/>
      <c r="G449" s="300"/>
      <c r="H449" s="297"/>
    </row>
    <row r="450" spans="1:8" ht="24">
      <c r="A450" s="305">
        <v>1</v>
      </c>
      <c r="B450" s="292" t="s">
        <v>603</v>
      </c>
      <c r="C450" s="293" t="s">
        <v>965</v>
      </c>
      <c r="D450" s="294" t="s">
        <v>1112</v>
      </c>
      <c r="E450" s="290">
        <v>300000</v>
      </c>
      <c r="F450" s="293">
        <v>1</v>
      </c>
      <c r="G450" s="290">
        <f t="shared" ref="G450:G458" si="30">E450*F450</f>
        <v>300000</v>
      </c>
      <c r="H450" s="291"/>
    </row>
    <row r="451" spans="1:8" ht="24">
      <c r="A451" s="293">
        <v>2</v>
      </c>
      <c r="B451" s="316" t="s">
        <v>1031</v>
      </c>
      <c r="C451" s="293" t="s">
        <v>965</v>
      </c>
      <c r="D451" s="295"/>
      <c r="E451" s="290">
        <v>1600</v>
      </c>
      <c r="F451" s="293">
        <v>1</v>
      </c>
      <c r="G451" s="290">
        <f t="shared" si="30"/>
        <v>1600</v>
      </c>
      <c r="H451" s="295"/>
    </row>
    <row r="452" spans="1:8">
      <c r="A452" s="305">
        <v>3</v>
      </c>
      <c r="B452" s="335" t="s">
        <v>1096</v>
      </c>
      <c r="C452" s="336" t="s">
        <v>1113</v>
      </c>
      <c r="D452" s="333"/>
      <c r="E452" s="290">
        <v>900</v>
      </c>
      <c r="F452" s="336">
        <v>2</v>
      </c>
      <c r="G452" s="290">
        <f t="shared" si="30"/>
        <v>1800</v>
      </c>
      <c r="H452" s="333"/>
    </row>
    <row r="453" spans="1:8" ht="24">
      <c r="A453" s="293">
        <v>4</v>
      </c>
      <c r="B453" s="292" t="s">
        <v>1114</v>
      </c>
      <c r="C453" s="307" t="s">
        <v>943</v>
      </c>
      <c r="D453" s="294"/>
      <c r="E453" s="290">
        <v>8000</v>
      </c>
      <c r="F453" s="293">
        <v>1</v>
      </c>
      <c r="G453" s="290">
        <f t="shared" si="30"/>
        <v>8000</v>
      </c>
      <c r="H453" s="291"/>
    </row>
    <row r="454" spans="1:8">
      <c r="A454" s="305">
        <v>5</v>
      </c>
      <c r="B454" s="335" t="s">
        <v>1115</v>
      </c>
      <c r="C454" s="336" t="s">
        <v>1116</v>
      </c>
      <c r="D454" s="333" t="s">
        <v>1117</v>
      </c>
      <c r="E454" s="290">
        <v>7350</v>
      </c>
      <c r="F454" s="336">
        <v>1</v>
      </c>
      <c r="G454" s="290">
        <f t="shared" si="30"/>
        <v>7350</v>
      </c>
      <c r="H454" s="295"/>
    </row>
    <row r="455" spans="1:8" ht="24">
      <c r="A455" s="293">
        <v>6</v>
      </c>
      <c r="B455" s="335" t="s">
        <v>1115</v>
      </c>
      <c r="C455" s="336" t="s">
        <v>1116</v>
      </c>
      <c r="D455" s="333"/>
      <c r="E455" s="290">
        <v>6000</v>
      </c>
      <c r="F455" s="336">
        <v>1</v>
      </c>
      <c r="G455" s="290">
        <f t="shared" si="30"/>
        <v>6000</v>
      </c>
      <c r="H455" s="321" t="s">
        <v>1118</v>
      </c>
    </row>
    <row r="456" spans="1:8" ht="24">
      <c r="A456" s="305">
        <v>7</v>
      </c>
      <c r="B456" s="337" t="s">
        <v>1119</v>
      </c>
      <c r="C456" s="293" t="s">
        <v>965</v>
      </c>
      <c r="D456" s="294"/>
      <c r="E456" s="290">
        <v>30000</v>
      </c>
      <c r="F456" s="293">
        <v>1</v>
      </c>
      <c r="G456" s="290">
        <f t="shared" si="30"/>
        <v>30000</v>
      </c>
      <c r="H456" s="291"/>
    </row>
    <row r="457" spans="1:8">
      <c r="A457" s="293">
        <v>8</v>
      </c>
      <c r="B457" s="338" t="s">
        <v>1120</v>
      </c>
      <c r="C457" s="307"/>
      <c r="D457" s="312"/>
      <c r="E457" s="290">
        <v>16000</v>
      </c>
      <c r="F457" s="293">
        <v>1</v>
      </c>
      <c r="G457" s="290">
        <f t="shared" si="30"/>
        <v>16000</v>
      </c>
      <c r="H457" s="333"/>
    </row>
    <row r="458" spans="1:8" ht="24">
      <c r="A458" s="305">
        <v>9</v>
      </c>
      <c r="B458" s="338" t="s">
        <v>1121</v>
      </c>
      <c r="C458" s="307"/>
      <c r="D458" s="312"/>
      <c r="E458" s="290">
        <v>10000</v>
      </c>
      <c r="F458" s="293">
        <v>1</v>
      </c>
      <c r="G458" s="290">
        <f t="shared" si="30"/>
        <v>10000</v>
      </c>
      <c r="H458" s="333"/>
    </row>
    <row r="459" spans="1:8">
      <c r="A459" s="302"/>
      <c r="B459" s="297" t="s">
        <v>949</v>
      </c>
      <c r="C459" s="298"/>
      <c r="D459" s="314"/>
      <c r="E459" s="300"/>
      <c r="F459" s="296"/>
      <c r="G459" s="300">
        <f>SUM(G450:G458)</f>
        <v>380750</v>
      </c>
      <c r="H459" s="301"/>
    </row>
    <row r="460" spans="1:8" ht="36">
      <c r="A460" s="302" t="s">
        <v>1122</v>
      </c>
      <c r="B460" s="303" t="s">
        <v>1123</v>
      </c>
      <c r="C460" s="296"/>
      <c r="D460" s="314"/>
      <c r="E460" s="300"/>
      <c r="F460" s="296"/>
      <c r="G460" s="300"/>
      <c r="H460" s="301"/>
    </row>
    <row r="461" spans="1:8" ht="38.25">
      <c r="A461" s="305">
        <v>1</v>
      </c>
      <c r="B461" s="292" t="s">
        <v>1124</v>
      </c>
      <c r="C461" s="339" t="s">
        <v>965</v>
      </c>
      <c r="D461" s="340" t="s">
        <v>1125</v>
      </c>
      <c r="E461" s="341">
        <v>35000</v>
      </c>
      <c r="F461" s="339">
        <v>1</v>
      </c>
      <c r="G461" s="290">
        <f t="shared" ref="G461:G464" si="31">E461*F461</f>
        <v>35000</v>
      </c>
      <c r="H461" s="337"/>
    </row>
    <row r="462" spans="1:8" ht="24">
      <c r="A462" s="305">
        <v>2</v>
      </c>
      <c r="B462" s="317" t="s">
        <v>1126</v>
      </c>
      <c r="C462" s="293" t="s">
        <v>943</v>
      </c>
      <c r="D462" s="342" t="s">
        <v>1127</v>
      </c>
      <c r="E462" s="290">
        <v>10000</v>
      </c>
      <c r="F462" s="293">
        <v>1</v>
      </c>
      <c r="G462" s="290">
        <f t="shared" si="31"/>
        <v>10000</v>
      </c>
      <c r="H462" s="291"/>
    </row>
    <row r="463" spans="1:8">
      <c r="A463" s="305">
        <v>3</v>
      </c>
      <c r="B463" s="292" t="s">
        <v>1128</v>
      </c>
      <c r="C463" s="293" t="s">
        <v>943</v>
      </c>
      <c r="D463" s="294" t="s">
        <v>1129</v>
      </c>
      <c r="E463" s="290">
        <v>144390</v>
      </c>
      <c r="F463" s="293">
        <v>1</v>
      </c>
      <c r="G463" s="290">
        <f t="shared" si="31"/>
        <v>144390</v>
      </c>
      <c r="H463" s="291"/>
    </row>
    <row r="464" spans="1:8" ht="48">
      <c r="A464" s="305">
        <v>4</v>
      </c>
      <c r="B464" s="335" t="s">
        <v>1130</v>
      </c>
      <c r="C464" s="336" t="s">
        <v>1131</v>
      </c>
      <c r="D464" s="333" t="s">
        <v>1132</v>
      </c>
      <c r="E464" s="290">
        <v>90000</v>
      </c>
      <c r="F464" s="293">
        <v>1</v>
      </c>
      <c r="G464" s="290">
        <f t="shared" si="31"/>
        <v>90000</v>
      </c>
      <c r="H464" s="291"/>
    </row>
    <row r="465" spans="1:8">
      <c r="A465" s="296"/>
      <c r="B465" s="301" t="s">
        <v>949</v>
      </c>
      <c r="C465" s="296"/>
      <c r="D465" s="299"/>
      <c r="E465" s="300"/>
      <c r="F465" s="296"/>
      <c r="G465" s="300">
        <f>SUM(G461:G464)</f>
        <v>279390</v>
      </c>
      <c r="H465" s="301"/>
    </row>
    <row r="466" spans="1:8">
      <c r="A466" s="293"/>
      <c r="B466" s="301" t="s">
        <v>1133</v>
      </c>
      <c r="C466" s="293"/>
      <c r="D466" s="295"/>
      <c r="E466" s="290"/>
      <c r="F466" s="296"/>
      <c r="G466" s="300">
        <f>SUM(G465,G459,G448,G441,G437,G434,G431,G420,G415,G411,G407,G401,G395,G384,G373,G365,G357,G347,G341,G334,G327,G324,G321,G317,G301)</f>
        <v>2785000</v>
      </c>
      <c r="H466" s="291"/>
    </row>
  </sheetData>
  <mergeCells count="10">
    <mergeCell ref="A294:H294"/>
    <mergeCell ref="A1:K1"/>
    <mergeCell ref="A16:H16"/>
    <mergeCell ref="A17:A18"/>
    <mergeCell ref="B17:B18"/>
    <mergeCell ref="C17:C18"/>
    <mergeCell ref="D17:D18"/>
    <mergeCell ref="E17:E18"/>
    <mergeCell ref="F17:G17"/>
    <mergeCell ref="H17:H18"/>
  </mergeCells>
  <phoneticPr fontId="1" type="noConversion"/>
  <dataValidations count="1">
    <dataValidation type="list" allowBlank="1" showInputMessage="1" showErrorMessage="1" sqref="C129 C13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48" t="s">
        <v>134</v>
      </c>
      <c r="B1" s="348"/>
      <c r="C1" s="348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49" t="s">
        <v>137</v>
      </c>
      <c r="B1" s="349"/>
      <c r="C1" s="349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50" t="s">
        <v>143</v>
      </c>
      <c r="B1" s="351"/>
      <c r="C1" s="351"/>
      <c r="D1" s="351"/>
      <c r="E1" s="351"/>
      <c r="F1" s="351"/>
      <c r="G1" s="351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54" t="s">
        <v>494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</row>
    <row r="2" spans="1:30" s="65" customFormat="1" ht="39.950000000000003" customHeight="1">
      <c r="A2" s="352" t="s">
        <v>495</v>
      </c>
      <c r="B2" s="353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360" t="s">
        <v>513</v>
      </c>
      <c r="B3" s="360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57" t="s">
        <v>515</v>
      </c>
      <c r="B4" s="358"/>
      <c r="C4" s="358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59" t="s">
        <v>517</v>
      </c>
      <c r="B5" s="360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57" t="s">
        <v>516</v>
      </c>
      <c r="B6" s="358"/>
      <c r="C6" s="358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56"/>
      <c r="B7" s="356"/>
      <c r="C7" s="356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46" t="s">
        <v>435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46" t="s">
        <v>177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七宝镇</vt:lpstr>
      <vt:lpstr>设备更新及购置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2022-06-06T01:51:07Z</cp:lastPrinted>
  <dcterms:created xsi:type="dcterms:W3CDTF">2019-11-08T06:57:41Z</dcterms:created>
  <dcterms:modified xsi:type="dcterms:W3CDTF">2022-06-09T07:52:04Z</dcterms:modified>
</cp:coreProperties>
</file>