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区级审核统计汇总" sheetId="4" r:id="rId1"/>
  </sheets>
  <calcPr calcId="144525"/>
</workbook>
</file>

<file path=xl/sharedStrings.xml><?xml version="1.0" encoding="utf-8"?>
<sst xmlns="http://schemas.openxmlformats.org/spreadsheetml/2006/main" count="303" uniqueCount="174">
  <si>
    <t>2023闵行区农业生产经营主体用工补贴审核结果公示</t>
  </si>
  <si>
    <t>序号</t>
  </si>
  <si>
    <t>街镇</t>
  </si>
  <si>
    <t>单位</t>
  </si>
  <si>
    <t>姓名</t>
  </si>
  <si>
    <t>性别</t>
  </si>
  <si>
    <t>审核结果</t>
  </si>
  <si>
    <t>总月份</t>
  </si>
  <si>
    <t>补贴总金额（元）</t>
  </si>
  <si>
    <t>单位合计补贴（元）</t>
  </si>
  <si>
    <t>2022年7—9月</t>
  </si>
  <si>
    <t>2022年10月—2023年6月</t>
  </si>
  <si>
    <t>月份</t>
  </si>
  <si>
    <t>金额</t>
  </si>
  <si>
    <t>马桥镇</t>
  </si>
  <si>
    <t>上海韩湘蔬菜专业合作社</t>
  </si>
  <si>
    <t>奚慧良</t>
  </si>
  <si>
    <t>男</t>
  </si>
  <si>
    <t>上海沁弘种业有限公司</t>
  </si>
  <si>
    <t>陈江芹</t>
  </si>
  <si>
    <t>女</t>
  </si>
  <si>
    <t>漫田（上海）农业科技有限公司</t>
  </si>
  <si>
    <t>张梦怡</t>
  </si>
  <si>
    <t>许桂平</t>
  </si>
  <si>
    <t>颜丽君</t>
  </si>
  <si>
    <t>金玉毳</t>
  </si>
  <si>
    <t>吴泾镇</t>
  </si>
  <si>
    <t>上海燕秀生态农业发展有限公司</t>
  </si>
  <si>
    <t>张磊</t>
  </si>
  <si>
    <t>上海青安农产品有限公司</t>
  </si>
  <si>
    <t>李孝青</t>
  </si>
  <si>
    <t>袁伟</t>
  </si>
  <si>
    <t>姚玮</t>
  </si>
  <si>
    <t>孙洁</t>
  </si>
  <si>
    <t>李军</t>
  </si>
  <si>
    <t>浦锦街道</t>
  </si>
  <si>
    <t>上海乐夫蔬果专业合作社</t>
  </si>
  <si>
    <t>徐美红</t>
  </si>
  <si>
    <t>上海杰运粮食专业合作社</t>
  </si>
  <si>
    <t>马云生</t>
  </si>
  <si>
    <t>孙雁冰</t>
  </si>
  <si>
    <t>上海浦蔬农业科技有限公司</t>
  </si>
  <si>
    <t>陈卢</t>
  </si>
  <si>
    <t>叶健华</t>
  </si>
  <si>
    <t>沈叶鑫</t>
  </si>
  <si>
    <t>马云</t>
  </si>
  <si>
    <t>戈玲利</t>
  </si>
  <si>
    <t>张倩</t>
  </si>
  <si>
    <t>蔡小明</t>
  </si>
  <si>
    <t>王亦非</t>
  </si>
  <si>
    <t>浦江镇</t>
  </si>
  <si>
    <t>上海鲁华农机服务专业合作社</t>
  </si>
  <si>
    <t>顾琴初</t>
  </si>
  <si>
    <t>张荣海</t>
  </si>
  <si>
    <t>徐亚丰</t>
  </si>
  <si>
    <t>上海联跃农机服务专业合作社</t>
  </si>
  <si>
    <t>张荣兴</t>
  </si>
  <si>
    <t>张振华</t>
  </si>
  <si>
    <t>鞠湖宁</t>
  </si>
  <si>
    <t>上海稻德粮食专业合作社</t>
  </si>
  <si>
    <t>屠丹青</t>
  </si>
  <si>
    <t>姚俊飞</t>
  </si>
  <si>
    <t>上海秋良稻米专业合作社</t>
  </si>
  <si>
    <t>陈惠燕</t>
  </si>
  <si>
    <t>上海亮苗稻米专业合作社</t>
  </si>
  <si>
    <t>刘晓晶</t>
  </si>
  <si>
    <t>上海鲁农粮食专业合作社</t>
  </si>
  <si>
    <t>蒋玉龙</t>
  </si>
  <si>
    <t>张红莲</t>
  </si>
  <si>
    <t>张萍</t>
  </si>
  <si>
    <t>上海西郁粮食专业合作社</t>
  </si>
  <si>
    <t>诸仁英</t>
  </si>
  <si>
    <t>上海群立粮食专业合作社</t>
  </si>
  <si>
    <t>顾忠斌</t>
  </si>
  <si>
    <t>上海浦北粮食专业合作社</t>
  </si>
  <si>
    <t>陈红星</t>
  </si>
  <si>
    <t>上海正义园艺有限公司</t>
  </si>
  <si>
    <t>钟萍</t>
  </si>
  <si>
    <t>徐华英</t>
  </si>
  <si>
    <t>张 蓓</t>
  </si>
  <si>
    <t>朱丽萍</t>
  </si>
  <si>
    <t>周 燕</t>
  </si>
  <si>
    <t>秦天能</t>
  </si>
  <si>
    <t>徐巍</t>
  </si>
  <si>
    <t>陶晓英</t>
  </si>
  <si>
    <t>陆雅琴</t>
  </si>
  <si>
    <t>罗志英</t>
  </si>
  <si>
    <t>冯晓莲</t>
  </si>
  <si>
    <t>康璐琪</t>
  </si>
  <si>
    <t>顾鸿飞</t>
  </si>
  <si>
    <t>秦 凤</t>
  </si>
  <si>
    <t>俞海英</t>
  </si>
  <si>
    <t>陆秀峰</t>
  </si>
  <si>
    <t>顾秋萍</t>
  </si>
  <si>
    <t>金 洪</t>
  </si>
  <si>
    <t>谢丹萍</t>
  </si>
  <si>
    <t>叶春明</t>
  </si>
  <si>
    <t>王取红</t>
  </si>
  <si>
    <t>陈冬梅</t>
  </si>
  <si>
    <t>汪峰青</t>
  </si>
  <si>
    <t>张 寄</t>
  </si>
  <si>
    <t>徐德林</t>
  </si>
  <si>
    <t>张龙华</t>
  </si>
  <si>
    <t>沈国平</t>
  </si>
  <si>
    <t>计祥福</t>
  </si>
  <si>
    <t>谈立民</t>
  </si>
  <si>
    <t>李爱平</t>
  </si>
  <si>
    <t>周顺龙</t>
  </si>
  <si>
    <t>周建明</t>
  </si>
  <si>
    <t>陈国平</t>
  </si>
  <si>
    <t>马倩倩</t>
  </si>
  <si>
    <t>张 荣</t>
  </si>
  <si>
    <t>周德兴</t>
  </si>
  <si>
    <t>施仁明</t>
  </si>
  <si>
    <t>李林才</t>
  </si>
  <si>
    <t>计林发</t>
  </si>
  <si>
    <t>周德林</t>
  </si>
  <si>
    <t>葛智斌</t>
  </si>
  <si>
    <t>钱明飞</t>
  </si>
  <si>
    <t>王燕</t>
  </si>
  <si>
    <t>陈国弟</t>
  </si>
  <si>
    <t>上海渔耕蔬果专业合作社</t>
  </si>
  <si>
    <t>顾明刚</t>
  </si>
  <si>
    <t>顾建华</t>
  </si>
  <si>
    <t>范国忠</t>
  </si>
  <si>
    <t>上海卫闵农产品产销专业合作社</t>
  </si>
  <si>
    <t>姚惠英</t>
  </si>
  <si>
    <t>秦红</t>
  </si>
  <si>
    <t>陈荣兴</t>
  </si>
  <si>
    <t>上海红义蔬果种植专业合作社</t>
  </si>
  <si>
    <t>符玲华</t>
  </si>
  <si>
    <t>上海航育种子有限公司</t>
  </si>
  <si>
    <t>邹文玉</t>
  </si>
  <si>
    <t>上海闵行区虹桥园艺场</t>
  </si>
  <si>
    <t>杨晓琼</t>
  </si>
  <si>
    <t>上海谷裕蔬果专业合作社</t>
  </si>
  <si>
    <t>顾玉良</t>
  </si>
  <si>
    <t>宋亚芹</t>
  </si>
  <si>
    <t>宋巧霞</t>
  </si>
  <si>
    <t>方惠忠</t>
  </si>
  <si>
    <t>沈华官</t>
  </si>
  <si>
    <t>张莹</t>
  </si>
  <si>
    <t>智耕股份有限公司</t>
  </si>
  <si>
    <t>马阳阳</t>
  </si>
  <si>
    <t>王磊</t>
  </si>
  <si>
    <t>上海陶缘果蔬专业合作社</t>
  </si>
  <si>
    <t>钱锋</t>
  </si>
  <si>
    <t>钱芳</t>
  </si>
  <si>
    <t>陶诚栋</t>
  </si>
  <si>
    <t>陶玉新</t>
  </si>
  <si>
    <t>范丽风</t>
  </si>
  <si>
    <t>上海绿众果蔬种植专业合作社</t>
  </si>
  <si>
    <t>王华</t>
  </si>
  <si>
    <t>林春</t>
  </si>
  <si>
    <t>上海侨嘉葡萄园发展有限公司</t>
  </si>
  <si>
    <t>沈育良</t>
  </si>
  <si>
    <t>朱夏彬</t>
  </si>
  <si>
    <t>上海方圆生态农业有限公司</t>
  </si>
  <si>
    <t>谢小娟</t>
  </si>
  <si>
    <t>上海圣瑶农业科技有限公司</t>
  </si>
  <si>
    <t>沈静</t>
  </si>
  <si>
    <t>顾明诚</t>
  </si>
  <si>
    <t>曹俊哲</t>
  </si>
  <si>
    <t>郭紫君</t>
  </si>
  <si>
    <t>施康平</t>
  </si>
  <si>
    <t>潘菊红</t>
  </si>
  <si>
    <t>上海烁光农业科技有限公司</t>
  </si>
  <si>
    <t>张慧</t>
  </si>
  <si>
    <t>李建革</t>
  </si>
  <si>
    <t>上海段家水产专业合作社</t>
  </si>
  <si>
    <t>段会均</t>
  </si>
  <si>
    <t>段建新</t>
  </si>
  <si>
    <t>上海宏春苗木专业合作社</t>
  </si>
  <si>
    <t>孙丽君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</si>
</sst>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8">
    <font>
      <sz val="11"/>
      <color rgb="FF000000"/>
      <name val="宋体"/>
      <charset val="134"/>
    </font>
    <font>
      <sz val="11"/>
      <name val="宋体"/>
      <charset val="134"/>
    </font>
    <font>
      <b/>
      <sz val="18"/>
      <color rgb="FF000000"/>
      <name val="黑体"/>
      <charset val="134"/>
    </font>
    <font>
      <b/>
      <sz val="12"/>
      <color rgb="FF000000"/>
      <name val="仿宋_GB2312"/>
      <charset val="134"/>
    </font>
    <font>
      <sz val="11"/>
      <color rgb="FF000000"/>
      <name val="仿宋_GB2312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b/>
      <sz val="11"/>
      <name val="仿宋_GB2312"/>
      <charset val="134"/>
    </font>
    <font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 applyNumberFormat="false" applyFill="false">
      <alignment vertical="center"/>
    </xf>
    <xf numFmtId="0" fontId="0" fillId="0" borderId="0" applyNumberFormat="false" applyFill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27" fillId="33" borderId="9" applyNumberFormat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44" fontId="11" fillId="0" borderId="0" applyFon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9" fontId="11" fillId="0" borderId="0" applyFont="false" applyFill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6" fillId="4" borderId="9" applyNumberFormat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24" fillId="20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22" fillId="18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23" fillId="0" borderId="12" applyNumberFormat="false" applyFill="false" applyAlignment="false" applyProtection="false">
      <alignment vertical="center"/>
    </xf>
    <xf numFmtId="0" fontId="21" fillId="15" borderId="0" applyNumberFormat="false" applyBorder="false" applyAlignment="false" applyProtection="false">
      <alignment vertical="center"/>
    </xf>
    <xf numFmtId="0" fontId="20" fillId="14" borderId="11" applyNumberFormat="false" applyAlignment="false" applyProtection="false">
      <alignment vertical="center"/>
    </xf>
    <xf numFmtId="0" fontId="10" fillId="4" borderId="7" applyNumberFormat="false" applyAlignment="false" applyProtection="false">
      <alignment vertical="center"/>
    </xf>
    <xf numFmtId="0" fontId="19" fillId="0" borderId="10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42" fontId="11" fillId="0" borderId="0" applyFon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43" fontId="11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1" fillId="6" borderId="8" applyNumberFormat="false" applyFont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41" fontId="11" fillId="0" borderId="0" applyFont="false" applyFill="false" applyBorder="false" applyAlignment="false" applyProtection="false">
      <alignment vertical="center"/>
    </xf>
    <xf numFmtId="0" fontId="25" fillId="0" borderId="10" applyNumberFormat="false" applyFill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3" fillId="0" borderId="13" applyNumberFormat="false" applyFill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0" borderId="6" applyNumberFormat="false" applyFill="false" applyAlignment="false" applyProtection="false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true">
      <alignment vertical="center"/>
    </xf>
    <xf numFmtId="0" fontId="0" fillId="0" borderId="0" xfId="0" applyFont="true">
      <alignment vertical="center"/>
    </xf>
    <xf numFmtId="0" fontId="2" fillId="0" borderId="0" xfId="0" applyFont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0" fontId="4" fillId="0" borderId="2" xfId="0" applyFont="true" applyBorder="true" applyAlignment="true">
      <alignment horizontal="center" vertical="center"/>
    </xf>
    <xf numFmtId="0" fontId="5" fillId="2" borderId="1" xfId="0" applyFont="true" applyFill="true" applyBorder="true" applyAlignment="true">
      <alignment horizontal="center" vertical="center" wrapText="true"/>
    </xf>
    <xf numFmtId="0" fontId="4" fillId="0" borderId="3" xfId="0" applyFont="true" applyBorder="true" applyAlignment="true">
      <alignment horizontal="center" vertical="center"/>
    </xf>
    <xf numFmtId="0" fontId="4" fillId="0" borderId="4" xfId="0" applyFont="true" applyBorder="true" applyAlignment="true">
      <alignment horizontal="center" vertical="center"/>
    </xf>
    <xf numFmtId="0" fontId="5" fillId="2" borderId="2" xfId="0" applyFont="true" applyFill="true" applyBorder="true" applyAlignment="true">
      <alignment horizontal="center" vertical="center" wrapText="true"/>
    </xf>
    <xf numFmtId="0" fontId="5" fillId="2" borderId="3" xfId="0" applyFont="true" applyFill="true" applyBorder="true" applyAlignment="true">
      <alignment horizontal="center" vertical="center" wrapText="true"/>
    </xf>
    <xf numFmtId="0" fontId="5" fillId="2" borderId="4" xfId="0" applyFont="true" applyFill="true" applyBorder="true" applyAlignment="true">
      <alignment horizontal="center" vertical="center" wrapText="true"/>
    </xf>
    <xf numFmtId="0" fontId="6" fillId="2" borderId="1" xfId="0" applyFont="true" applyFill="true" applyBorder="true" applyAlignment="true">
      <alignment horizontal="center" vertical="center"/>
    </xf>
    <xf numFmtId="0" fontId="5" fillId="2" borderId="1" xfId="0" applyFont="true" applyFill="true" applyBorder="true" applyAlignment="true">
      <alignment horizontal="center" vertical="center"/>
    </xf>
    <xf numFmtId="0" fontId="5" fillId="2" borderId="5" xfId="0" applyFont="true" applyFill="true" applyBorder="true" applyAlignment="true">
      <alignment horizontal="center" vertical="center" wrapText="true"/>
    </xf>
    <xf numFmtId="0" fontId="7" fillId="2" borderId="1" xfId="0" applyFont="true" applyFill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/>
    </xf>
    <xf numFmtId="0" fontId="3" fillId="0" borderId="3" xfId="0" applyFont="true" applyBorder="true" applyAlignment="true">
      <alignment horizontal="center" vertical="center" wrapText="true"/>
    </xf>
    <xf numFmtId="0" fontId="3" fillId="0" borderId="3" xfId="0" applyFont="true" applyBorder="true" applyAlignment="true">
      <alignment horizontal="center" vertical="center"/>
    </xf>
    <xf numFmtId="0" fontId="3" fillId="0" borderId="4" xfId="0" applyFont="true" applyBorder="true" applyAlignment="true">
      <alignment horizontal="center" vertical="center" wrapText="true"/>
    </xf>
    <xf numFmtId="0" fontId="3" fillId="0" borderId="4" xfId="0" applyFont="true" applyBorder="true" applyAlignment="true">
      <alignment horizontal="center" vertical="center"/>
    </xf>
    <xf numFmtId="0" fontId="6" fillId="2" borderId="2" xfId="0" applyFont="true" applyFill="true" applyBorder="true" applyAlignment="true">
      <alignment horizontal="center" vertical="center"/>
    </xf>
    <xf numFmtId="0" fontId="6" fillId="2" borderId="3" xfId="0" applyFont="true" applyFill="true" applyBorder="true" applyAlignment="true">
      <alignment horizontal="center" vertical="center"/>
    </xf>
    <xf numFmtId="0" fontId="6" fillId="2" borderId="4" xfId="0" applyFont="true" applyFill="true" applyBorder="true" applyAlignment="true">
      <alignment horizontal="center"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9"/>
  <sheetViews>
    <sheetView tabSelected="1" workbookViewId="0">
      <pane xSplit="4" ySplit="1" topLeftCell="E2" activePane="bottomRight" state="frozen"/>
      <selection/>
      <selection pane="topRight"/>
      <selection pane="bottomLeft"/>
      <selection pane="bottomRight" activeCell="J6" sqref="J6"/>
    </sheetView>
  </sheetViews>
  <sheetFormatPr defaultColWidth="9" defaultRowHeight="13.5"/>
  <cols>
    <col min="1" max="2" width="9" style="2"/>
    <col min="3" max="3" width="31.625" style="2" customWidth="true"/>
    <col min="4" max="5" width="12.5" style="2" customWidth="true"/>
    <col min="6" max="6" width="9" style="2"/>
    <col min="7" max="7" width="13.75" style="2" customWidth="true"/>
    <col min="8" max="8" width="9" style="2"/>
    <col min="9" max="9" width="13.25" style="2" customWidth="true"/>
    <col min="10" max="10" width="9" style="2"/>
    <col min="11" max="11" width="17.375" style="2" customWidth="true"/>
    <col min="12" max="12" width="14.625" style="2" customWidth="true"/>
    <col min="13" max="16384" width="9" style="2"/>
  </cols>
  <sheetData>
    <row r="1" ht="32.25" customHeight="true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28" customHeight="true" spans="1:12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/>
      <c r="H2" s="5"/>
      <c r="I2" s="5"/>
      <c r="J2" s="18" t="s">
        <v>7</v>
      </c>
      <c r="K2" s="19" t="s">
        <v>8</v>
      </c>
      <c r="L2" s="18" t="s">
        <v>9</v>
      </c>
    </row>
    <row r="3" ht="28" customHeight="true" spans="1:12">
      <c r="A3" s="4"/>
      <c r="B3" s="5"/>
      <c r="C3" s="4"/>
      <c r="D3" s="4"/>
      <c r="E3" s="4"/>
      <c r="F3" s="4" t="s">
        <v>10</v>
      </c>
      <c r="G3" s="4"/>
      <c r="H3" s="4" t="s">
        <v>11</v>
      </c>
      <c r="I3" s="4"/>
      <c r="J3" s="20"/>
      <c r="K3" s="21"/>
      <c r="L3" s="20"/>
    </row>
    <row r="4" ht="28" customHeight="true" spans="1:12">
      <c r="A4" s="4"/>
      <c r="B4" s="5"/>
      <c r="C4" s="4"/>
      <c r="D4" s="4"/>
      <c r="E4" s="4"/>
      <c r="F4" s="4" t="s">
        <v>12</v>
      </c>
      <c r="G4" s="4" t="s">
        <v>13</v>
      </c>
      <c r="H4" s="4" t="s">
        <v>12</v>
      </c>
      <c r="I4" s="4" t="s">
        <v>13</v>
      </c>
      <c r="J4" s="22"/>
      <c r="K4" s="23"/>
      <c r="L4" s="22"/>
    </row>
    <row r="5" ht="30" customHeight="true" spans="1:12">
      <c r="A5" s="6">
        <v>1</v>
      </c>
      <c r="B5" s="7" t="s">
        <v>14</v>
      </c>
      <c r="C5" s="8" t="s">
        <v>15</v>
      </c>
      <c r="D5" s="8" t="s">
        <v>16</v>
      </c>
      <c r="E5" s="8" t="s">
        <v>17</v>
      </c>
      <c r="F5" s="8">
        <v>3</v>
      </c>
      <c r="G5" s="8">
        <f t="shared" ref="G5:G17" si="0">F5*6520*26.5%</f>
        <v>5183.4</v>
      </c>
      <c r="H5" s="8">
        <v>9</v>
      </c>
      <c r="I5" s="8">
        <f t="shared" ref="I5:I17" si="1">H5*6520*26%</f>
        <v>15256.8</v>
      </c>
      <c r="J5" s="8">
        <f t="shared" ref="J5:K18" si="2">F5+H5</f>
        <v>12</v>
      </c>
      <c r="K5" s="8">
        <f t="shared" si="2"/>
        <v>20440.2</v>
      </c>
      <c r="L5" s="6">
        <f>K5</f>
        <v>20440.2</v>
      </c>
    </row>
    <row r="6" ht="30" customHeight="true" spans="1:12">
      <c r="A6" s="6">
        <v>2</v>
      </c>
      <c r="B6" s="9"/>
      <c r="C6" s="8" t="s">
        <v>18</v>
      </c>
      <c r="D6" s="8" t="s">
        <v>19</v>
      </c>
      <c r="E6" s="8" t="s">
        <v>20</v>
      </c>
      <c r="F6" s="8">
        <v>3</v>
      </c>
      <c r="G6" s="8">
        <f t="shared" si="0"/>
        <v>5183.4</v>
      </c>
      <c r="H6" s="8">
        <v>9</v>
      </c>
      <c r="I6" s="8">
        <f t="shared" si="1"/>
        <v>15256.8</v>
      </c>
      <c r="J6" s="8">
        <f t="shared" si="2"/>
        <v>12</v>
      </c>
      <c r="K6" s="8">
        <f t="shared" si="2"/>
        <v>20440.2</v>
      </c>
      <c r="L6" s="6">
        <f>K6</f>
        <v>20440.2</v>
      </c>
    </row>
    <row r="7" ht="30" customHeight="true" spans="1:12">
      <c r="A7" s="6">
        <v>3</v>
      </c>
      <c r="B7" s="9"/>
      <c r="C7" s="8" t="s">
        <v>21</v>
      </c>
      <c r="D7" s="8" t="s">
        <v>22</v>
      </c>
      <c r="E7" s="8" t="s">
        <v>20</v>
      </c>
      <c r="F7" s="8">
        <v>3</v>
      </c>
      <c r="G7" s="8">
        <f t="shared" si="0"/>
        <v>5183.4</v>
      </c>
      <c r="H7" s="8">
        <v>9</v>
      </c>
      <c r="I7" s="8">
        <f t="shared" si="1"/>
        <v>15256.8</v>
      </c>
      <c r="J7" s="8">
        <f t="shared" si="2"/>
        <v>12</v>
      </c>
      <c r="K7" s="8">
        <f t="shared" si="2"/>
        <v>20440.2</v>
      </c>
      <c r="L7" s="7">
        <f>SUM(K7:K10)</f>
        <v>78305.2</v>
      </c>
    </row>
    <row r="8" ht="30" customHeight="true" spans="1:12">
      <c r="A8" s="6">
        <v>4</v>
      </c>
      <c r="B8" s="9"/>
      <c r="C8" s="8"/>
      <c r="D8" s="8" t="s">
        <v>23</v>
      </c>
      <c r="E8" s="8" t="s">
        <v>17</v>
      </c>
      <c r="F8" s="8">
        <v>3</v>
      </c>
      <c r="G8" s="8">
        <f t="shared" si="0"/>
        <v>5183.4</v>
      </c>
      <c r="H8" s="8">
        <v>9</v>
      </c>
      <c r="I8" s="8">
        <f t="shared" si="1"/>
        <v>15256.8</v>
      </c>
      <c r="J8" s="8">
        <f t="shared" si="2"/>
        <v>12</v>
      </c>
      <c r="K8" s="8">
        <f t="shared" si="2"/>
        <v>20440.2</v>
      </c>
      <c r="L8" s="9"/>
    </row>
    <row r="9" ht="30" customHeight="true" spans="1:12">
      <c r="A9" s="6">
        <v>5</v>
      </c>
      <c r="B9" s="9"/>
      <c r="C9" s="8"/>
      <c r="D9" s="8" t="s">
        <v>24</v>
      </c>
      <c r="E9" s="8" t="s">
        <v>20</v>
      </c>
      <c r="F9" s="8">
        <v>3</v>
      </c>
      <c r="G9" s="8">
        <f t="shared" si="0"/>
        <v>5183.4</v>
      </c>
      <c r="H9" s="8">
        <v>9</v>
      </c>
      <c r="I9" s="8">
        <f t="shared" si="1"/>
        <v>15256.8</v>
      </c>
      <c r="J9" s="8">
        <f t="shared" si="2"/>
        <v>12</v>
      </c>
      <c r="K9" s="8">
        <f t="shared" si="2"/>
        <v>20440.2</v>
      </c>
      <c r="L9" s="9"/>
    </row>
    <row r="10" ht="30" customHeight="true" spans="1:12">
      <c r="A10" s="6">
        <v>6</v>
      </c>
      <c r="B10" s="10"/>
      <c r="C10" s="8"/>
      <c r="D10" s="8" t="s">
        <v>25</v>
      </c>
      <c r="E10" s="8" t="s">
        <v>20</v>
      </c>
      <c r="F10" s="8">
        <v>1</v>
      </c>
      <c r="G10" s="8">
        <f t="shared" si="0"/>
        <v>1727.8</v>
      </c>
      <c r="H10" s="8">
        <v>9</v>
      </c>
      <c r="I10" s="8">
        <f t="shared" si="1"/>
        <v>15256.8</v>
      </c>
      <c r="J10" s="8">
        <f t="shared" si="2"/>
        <v>10</v>
      </c>
      <c r="K10" s="8">
        <f t="shared" si="2"/>
        <v>16984.6</v>
      </c>
      <c r="L10" s="10"/>
    </row>
    <row r="11" ht="30" customHeight="true" spans="1:12">
      <c r="A11" s="6">
        <v>7</v>
      </c>
      <c r="B11" s="6" t="s">
        <v>26</v>
      </c>
      <c r="C11" s="8" t="s">
        <v>27</v>
      </c>
      <c r="D11" s="8" t="s">
        <v>28</v>
      </c>
      <c r="E11" s="8" t="s">
        <v>17</v>
      </c>
      <c r="F11" s="16">
        <v>3</v>
      </c>
      <c r="G11" s="8">
        <f t="shared" si="0"/>
        <v>5183.4</v>
      </c>
      <c r="H11" s="8">
        <v>9</v>
      </c>
      <c r="I11" s="8">
        <f t="shared" si="1"/>
        <v>15256.8</v>
      </c>
      <c r="J11" s="8">
        <f t="shared" ref="J11:J17" si="3">F11+H11</f>
        <v>12</v>
      </c>
      <c r="K11" s="8">
        <f t="shared" ref="K11:K17" si="4">G11+I11</f>
        <v>20440.2</v>
      </c>
      <c r="L11" s="6">
        <f>K11</f>
        <v>20440.2</v>
      </c>
    </row>
    <row r="12" ht="30" customHeight="true" spans="1:12">
      <c r="A12" s="6">
        <v>8</v>
      </c>
      <c r="B12" s="6"/>
      <c r="C12" s="11" t="s">
        <v>29</v>
      </c>
      <c r="D12" s="8" t="s">
        <v>30</v>
      </c>
      <c r="E12" s="8" t="s">
        <v>17</v>
      </c>
      <c r="F12" s="16">
        <v>3</v>
      </c>
      <c r="G12" s="8">
        <f t="shared" si="0"/>
        <v>5183.4</v>
      </c>
      <c r="H12" s="8">
        <v>5</v>
      </c>
      <c r="I12" s="8">
        <f t="shared" si="1"/>
        <v>8476</v>
      </c>
      <c r="J12" s="8">
        <f t="shared" si="3"/>
        <v>8</v>
      </c>
      <c r="K12" s="8">
        <f t="shared" si="4"/>
        <v>13659.4</v>
      </c>
      <c r="L12" s="7">
        <f>SUM(K12:K16)</f>
        <v>68297</v>
      </c>
    </row>
    <row r="13" ht="30" customHeight="true" spans="1:12">
      <c r="A13" s="6">
        <v>9</v>
      </c>
      <c r="B13" s="6"/>
      <c r="C13" s="12"/>
      <c r="D13" s="8" t="s">
        <v>31</v>
      </c>
      <c r="E13" s="8" t="s">
        <v>20</v>
      </c>
      <c r="F13" s="16">
        <v>3</v>
      </c>
      <c r="G13" s="8">
        <f t="shared" si="0"/>
        <v>5183.4</v>
      </c>
      <c r="H13" s="8">
        <v>5</v>
      </c>
      <c r="I13" s="8">
        <f t="shared" si="1"/>
        <v>8476</v>
      </c>
      <c r="J13" s="8">
        <f t="shared" si="3"/>
        <v>8</v>
      </c>
      <c r="K13" s="8">
        <f t="shared" si="4"/>
        <v>13659.4</v>
      </c>
      <c r="L13" s="9"/>
    </row>
    <row r="14" ht="30" customHeight="true" spans="1:12">
      <c r="A14" s="6">
        <v>10</v>
      </c>
      <c r="B14" s="6"/>
      <c r="C14" s="12"/>
      <c r="D14" s="8" t="s">
        <v>32</v>
      </c>
      <c r="E14" s="8" t="s">
        <v>20</v>
      </c>
      <c r="F14" s="16">
        <v>3</v>
      </c>
      <c r="G14" s="8">
        <f t="shared" si="0"/>
        <v>5183.4</v>
      </c>
      <c r="H14" s="8">
        <v>5</v>
      </c>
      <c r="I14" s="8">
        <f t="shared" si="1"/>
        <v>8476</v>
      </c>
      <c r="J14" s="8">
        <f t="shared" si="3"/>
        <v>8</v>
      </c>
      <c r="K14" s="8">
        <f t="shared" si="4"/>
        <v>13659.4</v>
      </c>
      <c r="L14" s="9"/>
    </row>
    <row r="15" ht="30" customHeight="true" spans="1:12">
      <c r="A15" s="6">
        <v>11</v>
      </c>
      <c r="B15" s="6"/>
      <c r="C15" s="12"/>
      <c r="D15" s="8" t="s">
        <v>33</v>
      </c>
      <c r="E15" s="8" t="s">
        <v>20</v>
      </c>
      <c r="F15" s="16">
        <v>3</v>
      </c>
      <c r="G15" s="8">
        <f t="shared" si="0"/>
        <v>5183.4</v>
      </c>
      <c r="H15" s="8">
        <v>5</v>
      </c>
      <c r="I15" s="8">
        <f t="shared" si="1"/>
        <v>8476</v>
      </c>
      <c r="J15" s="8">
        <f t="shared" si="3"/>
        <v>8</v>
      </c>
      <c r="K15" s="8">
        <f t="shared" si="4"/>
        <v>13659.4</v>
      </c>
      <c r="L15" s="9"/>
    </row>
    <row r="16" ht="30" customHeight="true" spans="1:12">
      <c r="A16" s="6">
        <v>12</v>
      </c>
      <c r="B16" s="6"/>
      <c r="C16" s="13"/>
      <c r="D16" s="8" t="s">
        <v>34</v>
      </c>
      <c r="E16" s="8" t="s">
        <v>17</v>
      </c>
      <c r="F16" s="16">
        <v>3</v>
      </c>
      <c r="G16" s="8">
        <f t="shared" si="0"/>
        <v>5183.4</v>
      </c>
      <c r="H16" s="8">
        <v>5</v>
      </c>
      <c r="I16" s="8">
        <f t="shared" si="1"/>
        <v>8476</v>
      </c>
      <c r="J16" s="8">
        <f t="shared" si="3"/>
        <v>8</v>
      </c>
      <c r="K16" s="8">
        <f t="shared" si="4"/>
        <v>13659.4</v>
      </c>
      <c r="L16" s="10"/>
    </row>
    <row r="17" ht="30" customHeight="true" spans="1:12">
      <c r="A17" s="6">
        <v>13</v>
      </c>
      <c r="B17" s="6" t="s">
        <v>35</v>
      </c>
      <c r="C17" s="8" t="s">
        <v>36</v>
      </c>
      <c r="D17" s="8" t="s">
        <v>37</v>
      </c>
      <c r="E17" s="8" t="s">
        <v>20</v>
      </c>
      <c r="F17" s="8">
        <v>3</v>
      </c>
      <c r="G17" s="8">
        <f t="shared" si="0"/>
        <v>5183.4</v>
      </c>
      <c r="H17" s="8">
        <v>9</v>
      </c>
      <c r="I17" s="8">
        <f t="shared" si="1"/>
        <v>15256.8</v>
      </c>
      <c r="J17" s="8">
        <f t="shared" si="3"/>
        <v>12</v>
      </c>
      <c r="K17" s="8">
        <f t="shared" si="4"/>
        <v>20440.2</v>
      </c>
      <c r="L17" s="6">
        <f>K17</f>
        <v>20440.2</v>
      </c>
    </row>
    <row r="18" ht="30" customHeight="true" spans="1:12">
      <c r="A18" s="6">
        <v>14</v>
      </c>
      <c r="B18" s="6"/>
      <c r="C18" s="11" t="s">
        <v>38</v>
      </c>
      <c r="D18" s="8" t="s">
        <v>39</v>
      </c>
      <c r="E18" s="8" t="s">
        <v>20</v>
      </c>
      <c r="F18" s="8">
        <v>3</v>
      </c>
      <c r="G18" s="8">
        <f t="shared" ref="G18:G33" si="5">F18*6520*26.5%</f>
        <v>5183.4</v>
      </c>
      <c r="H18" s="8">
        <v>9</v>
      </c>
      <c r="I18" s="8">
        <f t="shared" ref="I18:I33" si="6">H18*6520*26%</f>
        <v>15256.8</v>
      </c>
      <c r="J18" s="8">
        <f t="shared" ref="J18:K27" si="7">F18+H18</f>
        <v>12</v>
      </c>
      <c r="K18" s="8">
        <f t="shared" si="7"/>
        <v>20440.2</v>
      </c>
      <c r="L18" s="7">
        <f>SUM(K18:K19)</f>
        <v>40880.4</v>
      </c>
    </row>
    <row r="19" ht="30" customHeight="true" spans="1:12">
      <c r="A19" s="6">
        <v>15</v>
      </c>
      <c r="B19" s="6"/>
      <c r="C19" s="13"/>
      <c r="D19" s="8" t="s">
        <v>40</v>
      </c>
      <c r="E19" s="8" t="s">
        <v>17</v>
      </c>
      <c r="F19" s="8">
        <v>3</v>
      </c>
      <c r="G19" s="8">
        <f t="shared" si="5"/>
        <v>5183.4</v>
      </c>
      <c r="H19" s="8">
        <v>9</v>
      </c>
      <c r="I19" s="8">
        <f t="shared" si="6"/>
        <v>15256.8</v>
      </c>
      <c r="J19" s="8">
        <f t="shared" si="7"/>
        <v>12</v>
      </c>
      <c r="K19" s="8">
        <f t="shared" si="7"/>
        <v>20440.2</v>
      </c>
      <c r="L19" s="10"/>
    </row>
    <row r="20" ht="30" customHeight="true" spans="1:12">
      <c r="A20" s="6">
        <v>16</v>
      </c>
      <c r="B20" s="6"/>
      <c r="C20" s="11" t="s">
        <v>41</v>
      </c>
      <c r="D20" s="8" t="s">
        <v>42</v>
      </c>
      <c r="E20" s="8" t="s">
        <v>20</v>
      </c>
      <c r="F20" s="8">
        <v>3</v>
      </c>
      <c r="G20" s="8">
        <f t="shared" si="5"/>
        <v>5183.4</v>
      </c>
      <c r="H20" s="8">
        <v>9</v>
      </c>
      <c r="I20" s="8">
        <f t="shared" si="6"/>
        <v>15256.8</v>
      </c>
      <c r="J20" s="8">
        <f t="shared" si="7"/>
        <v>12</v>
      </c>
      <c r="K20" s="8">
        <f t="shared" si="7"/>
        <v>20440.2</v>
      </c>
      <c r="L20" s="7">
        <f>SUM(K20:K27)</f>
        <v>129519.8</v>
      </c>
    </row>
    <row r="21" ht="30" customHeight="true" spans="1:12">
      <c r="A21" s="6">
        <v>17</v>
      </c>
      <c r="B21" s="6"/>
      <c r="C21" s="12"/>
      <c r="D21" s="8" t="s">
        <v>43</v>
      </c>
      <c r="E21" s="8" t="s">
        <v>17</v>
      </c>
      <c r="F21" s="8">
        <v>3</v>
      </c>
      <c r="G21" s="8">
        <f t="shared" si="5"/>
        <v>5183.4</v>
      </c>
      <c r="H21" s="8">
        <v>7</v>
      </c>
      <c r="I21" s="8">
        <f t="shared" si="6"/>
        <v>11866.4</v>
      </c>
      <c r="J21" s="8">
        <f t="shared" si="7"/>
        <v>10</v>
      </c>
      <c r="K21" s="8">
        <f t="shared" si="7"/>
        <v>17049.8</v>
      </c>
      <c r="L21" s="9"/>
    </row>
    <row r="22" ht="30" customHeight="true" spans="1:12">
      <c r="A22" s="6">
        <v>18</v>
      </c>
      <c r="B22" s="6"/>
      <c r="C22" s="12"/>
      <c r="D22" s="8" t="s">
        <v>44</v>
      </c>
      <c r="E22" s="8" t="s">
        <v>17</v>
      </c>
      <c r="F22" s="8">
        <v>3</v>
      </c>
      <c r="G22" s="8">
        <f t="shared" si="5"/>
        <v>5183.4</v>
      </c>
      <c r="H22" s="8">
        <v>9</v>
      </c>
      <c r="I22" s="8">
        <f t="shared" si="6"/>
        <v>15256.8</v>
      </c>
      <c r="J22" s="8">
        <f t="shared" si="7"/>
        <v>12</v>
      </c>
      <c r="K22" s="8">
        <f t="shared" si="7"/>
        <v>20440.2</v>
      </c>
      <c r="L22" s="9"/>
    </row>
    <row r="23" ht="30" customHeight="true" spans="1:12">
      <c r="A23" s="6">
        <v>19</v>
      </c>
      <c r="B23" s="6"/>
      <c r="C23" s="12"/>
      <c r="D23" s="8" t="s">
        <v>45</v>
      </c>
      <c r="E23" s="8" t="s">
        <v>20</v>
      </c>
      <c r="F23" s="8">
        <v>3</v>
      </c>
      <c r="G23" s="8">
        <f t="shared" si="5"/>
        <v>5183.4</v>
      </c>
      <c r="H23" s="8">
        <v>9</v>
      </c>
      <c r="I23" s="8">
        <f t="shared" si="6"/>
        <v>15256.8</v>
      </c>
      <c r="J23" s="8">
        <f t="shared" si="7"/>
        <v>12</v>
      </c>
      <c r="K23" s="8">
        <f t="shared" si="7"/>
        <v>20440.2</v>
      </c>
      <c r="L23" s="9"/>
    </row>
    <row r="24" ht="30" customHeight="true" spans="1:12">
      <c r="A24" s="6">
        <v>20</v>
      </c>
      <c r="B24" s="6"/>
      <c r="C24" s="12"/>
      <c r="D24" s="8" t="s">
        <v>46</v>
      </c>
      <c r="E24" s="8" t="s">
        <v>20</v>
      </c>
      <c r="F24" s="8">
        <v>3</v>
      </c>
      <c r="G24" s="8">
        <f t="shared" si="5"/>
        <v>5183.4</v>
      </c>
      <c r="H24" s="8">
        <v>3</v>
      </c>
      <c r="I24" s="8">
        <f t="shared" si="6"/>
        <v>5085.6</v>
      </c>
      <c r="J24" s="8">
        <f t="shared" si="7"/>
        <v>6</v>
      </c>
      <c r="K24" s="8">
        <f t="shared" si="7"/>
        <v>10269</v>
      </c>
      <c r="L24" s="9"/>
    </row>
    <row r="25" ht="30" customHeight="true" spans="1:12">
      <c r="A25" s="6">
        <v>21</v>
      </c>
      <c r="B25" s="6"/>
      <c r="C25" s="12"/>
      <c r="D25" s="8" t="s">
        <v>47</v>
      </c>
      <c r="E25" s="8" t="s">
        <v>20</v>
      </c>
      <c r="F25" s="8">
        <v>3</v>
      </c>
      <c r="G25" s="8">
        <f t="shared" si="5"/>
        <v>5183.4</v>
      </c>
      <c r="H25" s="8">
        <v>7</v>
      </c>
      <c r="I25" s="8">
        <f t="shared" si="6"/>
        <v>11866.4</v>
      </c>
      <c r="J25" s="8">
        <f t="shared" si="7"/>
        <v>10</v>
      </c>
      <c r="K25" s="8">
        <f t="shared" si="7"/>
        <v>17049.8</v>
      </c>
      <c r="L25" s="9"/>
    </row>
    <row r="26" ht="30" customHeight="true" spans="1:12">
      <c r="A26" s="6">
        <v>22</v>
      </c>
      <c r="B26" s="6"/>
      <c r="C26" s="12"/>
      <c r="D26" s="8" t="s">
        <v>48</v>
      </c>
      <c r="E26" s="8" t="s">
        <v>17</v>
      </c>
      <c r="F26" s="8">
        <v>3</v>
      </c>
      <c r="G26" s="8">
        <f t="shared" si="5"/>
        <v>5183.4</v>
      </c>
      <c r="H26" s="8">
        <v>7</v>
      </c>
      <c r="I26" s="8">
        <f t="shared" si="6"/>
        <v>11866.4</v>
      </c>
      <c r="J26" s="8">
        <f t="shared" si="7"/>
        <v>10</v>
      </c>
      <c r="K26" s="8">
        <f t="shared" si="7"/>
        <v>17049.8</v>
      </c>
      <c r="L26" s="9"/>
    </row>
    <row r="27" ht="30" customHeight="true" spans="1:12">
      <c r="A27" s="6">
        <v>23</v>
      </c>
      <c r="B27" s="7"/>
      <c r="C27" s="13"/>
      <c r="D27" s="8" t="s">
        <v>49</v>
      </c>
      <c r="E27" s="8" t="s">
        <v>20</v>
      </c>
      <c r="F27" s="8">
        <v>0</v>
      </c>
      <c r="G27" s="8">
        <f t="shared" si="5"/>
        <v>0</v>
      </c>
      <c r="H27" s="8">
        <v>4</v>
      </c>
      <c r="I27" s="8">
        <f t="shared" si="6"/>
        <v>6780.8</v>
      </c>
      <c r="J27" s="8">
        <f t="shared" si="7"/>
        <v>4</v>
      </c>
      <c r="K27" s="8">
        <f t="shared" si="7"/>
        <v>6780.8</v>
      </c>
      <c r="L27" s="10"/>
    </row>
    <row r="28" ht="30" customHeight="true" spans="1:12">
      <c r="A28" s="6">
        <v>24</v>
      </c>
      <c r="B28" s="6" t="s">
        <v>50</v>
      </c>
      <c r="C28" s="14" t="s">
        <v>51</v>
      </c>
      <c r="D28" s="14" t="s">
        <v>52</v>
      </c>
      <c r="E28" s="8" t="s">
        <v>17</v>
      </c>
      <c r="F28" s="17">
        <v>3</v>
      </c>
      <c r="G28" s="8">
        <f t="shared" si="5"/>
        <v>5183.4</v>
      </c>
      <c r="H28" s="8">
        <v>9</v>
      </c>
      <c r="I28" s="8">
        <f t="shared" si="6"/>
        <v>15256.8</v>
      </c>
      <c r="J28" s="8">
        <f t="shared" ref="J28:K30" si="8">F28+H28</f>
        <v>12</v>
      </c>
      <c r="K28" s="8">
        <f t="shared" si="8"/>
        <v>20440.2</v>
      </c>
      <c r="L28" s="7">
        <f>SUM(K28:K30)</f>
        <v>61320.6</v>
      </c>
    </row>
    <row r="29" ht="30" customHeight="true" spans="1:12">
      <c r="A29" s="6">
        <v>25</v>
      </c>
      <c r="B29" s="6"/>
      <c r="C29" s="14"/>
      <c r="D29" s="14" t="s">
        <v>53</v>
      </c>
      <c r="E29" s="8" t="s">
        <v>17</v>
      </c>
      <c r="F29" s="17">
        <v>3</v>
      </c>
      <c r="G29" s="8">
        <f t="shared" si="5"/>
        <v>5183.4</v>
      </c>
      <c r="H29" s="8">
        <v>9</v>
      </c>
      <c r="I29" s="8">
        <f t="shared" si="6"/>
        <v>15256.8</v>
      </c>
      <c r="J29" s="8">
        <f t="shared" si="8"/>
        <v>12</v>
      </c>
      <c r="K29" s="8">
        <f t="shared" si="8"/>
        <v>20440.2</v>
      </c>
      <c r="L29" s="9"/>
    </row>
    <row r="30" ht="30" customHeight="true" spans="1:12">
      <c r="A30" s="6">
        <v>26</v>
      </c>
      <c r="B30" s="6"/>
      <c r="C30" s="14"/>
      <c r="D30" s="14" t="s">
        <v>54</v>
      </c>
      <c r="E30" s="8" t="s">
        <v>17</v>
      </c>
      <c r="F30" s="17">
        <v>3</v>
      </c>
      <c r="G30" s="8">
        <f t="shared" si="5"/>
        <v>5183.4</v>
      </c>
      <c r="H30" s="8">
        <v>9</v>
      </c>
      <c r="I30" s="8">
        <f t="shared" si="6"/>
        <v>15256.8</v>
      </c>
      <c r="J30" s="8">
        <f t="shared" si="8"/>
        <v>12</v>
      </c>
      <c r="K30" s="8">
        <f t="shared" si="8"/>
        <v>20440.2</v>
      </c>
      <c r="L30" s="10"/>
    </row>
    <row r="31" ht="30" customHeight="true" spans="1:12">
      <c r="A31" s="6">
        <v>27</v>
      </c>
      <c r="B31" s="6"/>
      <c r="C31" s="14" t="s">
        <v>55</v>
      </c>
      <c r="D31" s="14" t="s">
        <v>56</v>
      </c>
      <c r="E31" s="8" t="s">
        <v>17</v>
      </c>
      <c r="F31" s="17">
        <v>3</v>
      </c>
      <c r="G31" s="8">
        <f t="shared" si="5"/>
        <v>5183.4</v>
      </c>
      <c r="H31" s="8">
        <v>9</v>
      </c>
      <c r="I31" s="8">
        <f t="shared" si="6"/>
        <v>15256.8</v>
      </c>
      <c r="J31" s="8">
        <f t="shared" ref="J31:K33" si="9">F31+H31</f>
        <v>12</v>
      </c>
      <c r="K31" s="8">
        <f t="shared" si="9"/>
        <v>20440.2</v>
      </c>
      <c r="L31" s="7">
        <f>SUM(K31:K33)</f>
        <v>47661.2</v>
      </c>
    </row>
    <row r="32" ht="30" customHeight="true" spans="1:12">
      <c r="A32" s="6">
        <v>28</v>
      </c>
      <c r="B32" s="6"/>
      <c r="C32" s="14"/>
      <c r="D32" s="14" t="s">
        <v>57</v>
      </c>
      <c r="E32" s="8" t="s">
        <v>17</v>
      </c>
      <c r="F32" s="17">
        <v>3</v>
      </c>
      <c r="G32" s="8">
        <f t="shared" si="5"/>
        <v>5183.4</v>
      </c>
      <c r="H32" s="8">
        <v>9</v>
      </c>
      <c r="I32" s="8">
        <f t="shared" si="6"/>
        <v>15256.8</v>
      </c>
      <c r="J32" s="8">
        <f t="shared" si="9"/>
        <v>12</v>
      </c>
      <c r="K32" s="8">
        <f t="shared" si="9"/>
        <v>20440.2</v>
      </c>
      <c r="L32" s="9"/>
    </row>
    <row r="33" ht="30" customHeight="true" spans="1:12">
      <c r="A33" s="6">
        <v>29</v>
      </c>
      <c r="B33" s="6"/>
      <c r="C33" s="14"/>
      <c r="D33" s="15" t="s">
        <v>58</v>
      </c>
      <c r="E33" s="8" t="s">
        <v>17</v>
      </c>
      <c r="F33" s="17">
        <v>0</v>
      </c>
      <c r="G33" s="17">
        <f t="shared" si="5"/>
        <v>0</v>
      </c>
      <c r="H33" s="8">
        <v>4</v>
      </c>
      <c r="I33" s="8">
        <f t="shared" si="6"/>
        <v>6780.8</v>
      </c>
      <c r="J33" s="8">
        <f t="shared" si="9"/>
        <v>4</v>
      </c>
      <c r="K33" s="8">
        <f t="shared" si="9"/>
        <v>6780.8</v>
      </c>
      <c r="L33" s="10"/>
    </row>
    <row r="34" ht="30" customHeight="true" spans="1:12">
      <c r="A34" s="6">
        <v>30</v>
      </c>
      <c r="B34" s="6"/>
      <c r="C34" s="14" t="s">
        <v>59</v>
      </c>
      <c r="D34" s="14" t="s">
        <v>60</v>
      </c>
      <c r="E34" s="8" t="s">
        <v>20</v>
      </c>
      <c r="F34" s="17">
        <v>3</v>
      </c>
      <c r="G34" s="8">
        <f t="shared" ref="G34:G100" si="10">F34*6520*26.5%</f>
        <v>5183.4</v>
      </c>
      <c r="H34" s="8">
        <v>9</v>
      </c>
      <c r="I34" s="8">
        <f t="shared" ref="I34:I100" si="11">H34*6520*26%</f>
        <v>15256.8</v>
      </c>
      <c r="J34" s="8">
        <f t="shared" ref="J34:K50" si="12">F34+H34</f>
        <v>12</v>
      </c>
      <c r="K34" s="8">
        <f t="shared" si="12"/>
        <v>20440.2</v>
      </c>
      <c r="L34" s="7">
        <f>SUM(K34:K35)</f>
        <v>40880.4</v>
      </c>
    </row>
    <row r="35" ht="30" customHeight="true" spans="1:12">
      <c r="A35" s="6">
        <v>31</v>
      </c>
      <c r="B35" s="6"/>
      <c r="C35" s="14"/>
      <c r="D35" s="14" t="s">
        <v>61</v>
      </c>
      <c r="E35" s="8" t="s">
        <v>17</v>
      </c>
      <c r="F35" s="17">
        <v>3</v>
      </c>
      <c r="G35" s="8">
        <f t="shared" si="10"/>
        <v>5183.4</v>
      </c>
      <c r="H35" s="8">
        <v>9</v>
      </c>
      <c r="I35" s="8">
        <f t="shared" si="11"/>
        <v>15256.8</v>
      </c>
      <c r="J35" s="8">
        <f t="shared" si="12"/>
        <v>12</v>
      </c>
      <c r="K35" s="8">
        <f t="shared" si="12"/>
        <v>20440.2</v>
      </c>
      <c r="L35" s="10"/>
    </row>
    <row r="36" ht="30" customHeight="true" spans="1:12">
      <c r="A36" s="6">
        <v>32</v>
      </c>
      <c r="B36" s="6"/>
      <c r="C36" s="14" t="s">
        <v>62</v>
      </c>
      <c r="D36" s="14" t="s">
        <v>63</v>
      </c>
      <c r="E36" s="8" t="s">
        <v>20</v>
      </c>
      <c r="F36" s="17">
        <v>3</v>
      </c>
      <c r="G36" s="8">
        <f t="shared" si="10"/>
        <v>5183.4</v>
      </c>
      <c r="H36" s="8">
        <v>9</v>
      </c>
      <c r="I36" s="8">
        <f t="shared" si="11"/>
        <v>15256.8</v>
      </c>
      <c r="J36" s="8">
        <f t="shared" si="12"/>
        <v>12</v>
      </c>
      <c r="K36" s="8">
        <f t="shared" si="12"/>
        <v>20440.2</v>
      </c>
      <c r="L36" s="6">
        <f>SUM(K36)</f>
        <v>20440.2</v>
      </c>
    </row>
    <row r="37" ht="30" customHeight="true" spans="1:12">
      <c r="A37" s="6">
        <v>33</v>
      </c>
      <c r="B37" s="6"/>
      <c r="C37" s="14" t="s">
        <v>64</v>
      </c>
      <c r="D37" s="14" t="s">
        <v>65</v>
      </c>
      <c r="E37" s="8" t="s">
        <v>20</v>
      </c>
      <c r="F37" s="17">
        <v>3</v>
      </c>
      <c r="G37" s="8">
        <f t="shared" si="10"/>
        <v>5183.4</v>
      </c>
      <c r="H37" s="8">
        <v>2</v>
      </c>
      <c r="I37" s="8">
        <f t="shared" si="11"/>
        <v>3390.4</v>
      </c>
      <c r="J37" s="8">
        <f t="shared" si="12"/>
        <v>5</v>
      </c>
      <c r="K37" s="8">
        <f t="shared" si="12"/>
        <v>8573.8</v>
      </c>
      <c r="L37" s="7">
        <f>K37</f>
        <v>8573.8</v>
      </c>
    </row>
    <row r="38" ht="30" customHeight="true" spans="1:12">
      <c r="A38" s="6">
        <v>34</v>
      </c>
      <c r="B38" s="6"/>
      <c r="C38" s="14" t="s">
        <v>66</v>
      </c>
      <c r="D38" s="14" t="s">
        <v>67</v>
      </c>
      <c r="E38" s="8" t="s">
        <v>17</v>
      </c>
      <c r="F38" s="17">
        <v>3</v>
      </c>
      <c r="G38" s="8">
        <f t="shared" si="10"/>
        <v>5183.4</v>
      </c>
      <c r="H38" s="8">
        <v>9</v>
      </c>
      <c r="I38" s="8">
        <f t="shared" si="11"/>
        <v>15256.8</v>
      </c>
      <c r="J38" s="8">
        <f t="shared" si="12"/>
        <v>12</v>
      </c>
      <c r="K38" s="8">
        <f t="shared" si="12"/>
        <v>20440.2</v>
      </c>
      <c r="L38" s="7">
        <f>SUM(K38:K40)</f>
        <v>61320.6</v>
      </c>
    </row>
    <row r="39" ht="30" customHeight="true" spans="1:12">
      <c r="A39" s="6">
        <v>35</v>
      </c>
      <c r="B39" s="6"/>
      <c r="C39" s="14"/>
      <c r="D39" s="14" t="s">
        <v>68</v>
      </c>
      <c r="E39" s="8" t="s">
        <v>20</v>
      </c>
      <c r="F39" s="17">
        <v>3</v>
      </c>
      <c r="G39" s="8">
        <f t="shared" si="10"/>
        <v>5183.4</v>
      </c>
      <c r="H39" s="8">
        <v>9</v>
      </c>
      <c r="I39" s="8">
        <f t="shared" si="11"/>
        <v>15256.8</v>
      </c>
      <c r="J39" s="8">
        <f t="shared" si="12"/>
        <v>12</v>
      </c>
      <c r="K39" s="8">
        <f t="shared" si="12"/>
        <v>20440.2</v>
      </c>
      <c r="L39" s="9"/>
    </row>
    <row r="40" ht="30" customHeight="true" spans="1:12">
      <c r="A40" s="6">
        <v>36</v>
      </c>
      <c r="B40" s="6"/>
      <c r="C40" s="14"/>
      <c r="D40" s="14" t="s">
        <v>69</v>
      </c>
      <c r="E40" s="8" t="s">
        <v>20</v>
      </c>
      <c r="F40" s="17">
        <v>3</v>
      </c>
      <c r="G40" s="8">
        <f t="shared" si="10"/>
        <v>5183.4</v>
      </c>
      <c r="H40" s="8">
        <v>9</v>
      </c>
      <c r="I40" s="8">
        <f t="shared" si="11"/>
        <v>15256.8</v>
      </c>
      <c r="J40" s="8">
        <f t="shared" si="12"/>
        <v>12</v>
      </c>
      <c r="K40" s="8">
        <f t="shared" si="12"/>
        <v>20440.2</v>
      </c>
      <c r="L40" s="10"/>
    </row>
    <row r="41" ht="30" customHeight="true" spans="1:12">
      <c r="A41" s="6">
        <v>37</v>
      </c>
      <c r="B41" s="6"/>
      <c r="C41" s="14" t="s">
        <v>70</v>
      </c>
      <c r="D41" s="14" t="s">
        <v>71</v>
      </c>
      <c r="E41" s="8" t="s">
        <v>20</v>
      </c>
      <c r="F41" s="17">
        <v>3</v>
      </c>
      <c r="G41" s="8">
        <f t="shared" si="10"/>
        <v>5183.4</v>
      </c>
      <c r="H41" s="8">
        <v>9</v>
      </c>
      <c r="I41" s="8">
        <f t="shared" si="11"/>
        <v>15256.8</v>
      </c>
      <c r="J41" s="8">
        <f t="shared" si="12"/>
        <v>12</v>
      </c>
      <c r="K41" s="8">
        <f t="shared" si="12"/>
        <v>20440.2</v>
      </c>
      <c r="L41" s="6">
        <f>SUM(K41)</f>
        <v>20440.2</v>
      </c>
    </row>
    <row r="42" ht="30" customHeight="true" spans="1:12">
      <c r="A42" s="6">
        <v>38</v>
      </c>
      <c r="B42" s="6"/>
      <c r="C42" s="14" t="s">
        <v>72</v>
      </c>
      <c r="D42" s="14" t="s">
        <v>73</v>
      </c>
      <c r="E42" s="8" t="s">
        <v>17</v>
      </c>
      <c r="F42" s="8">
        <v>3</v>
      </c>
      <c r="G42" s="8">
        <f t="shared" si="10"/>
        <v>5183.4</v>
      </c>
      <c r="H42" s="8">
        <v>8</v>
      </c>
      <c r="I42" s="8">
        <f t="shared" si="11"/>
        <v>13561.6</v>
      </c>
      <c r="J42" s="8">
        <f t="shared" si="12"/>
        <v>11</v>
      </c>
      <c r="K42" s="8">
        <f t="shared" si="12"/>
        <v>18745</v>
      </c>
      <c r="L42" s="6">
        <f>SUM(K42)</f>
        <v>18745</v>
      </c>
    </row>
    <row r="43" ht="30" customHeight="true" spans="1:12">
      <c r="A43" s="6">
        <v>39</v>
      </c>
      <c r="B43" s="6"/>
      <c r="C43" s="14" t="s">
        <v>74</v>
      </c>
      <c r="D43" s="14" t="s">
        <v>75</v>
      </c>
      <c r="E43" s="8" t="s">
        <v>17</v>
      </c>
      <c r="F43" s="8">
        <v>2</v>
      </c>
      <c r="G43" s="8">
        <f t="shared" si="10"/>
        <v>3455.6</v>
      </c>
      <c r="H43" s="8">
        <v>9</v>
      </c>
      <c r="I43" s="8">
        <f t="shared" si="11"/>
        <v>15256.8</v>
      </c>
      <c r="J43" s="8">
        <f t="shared" si="12"/>
        <v>11</v>
      </c>
      <c r="K43" s="8">
        <f t="shared" si="12"/>
        <v>18712.4</v>
      </c>
      <c r="L43" s="6">
        <f>SUM(K43)</f>
        <v>18712.4</v>
      </c>
    </row>
    <row r="44" ht="30" customHeight="true" spans="1:12">
      <c r="A44" s="6">
        <v>40</v>
      </c>
      <c r="B44" s="6"/>
      <c r="C44" s="14" t="s">
        <v>76</v>
      </c>
      <c r="D44" s="14" t="s">
        <v>77</v>
      </c>
      <c r="E44" s="8" t="s">
        <v>20</v>
      </c>
      <c r="F44" s="8">
        <v>3</v>
      </c>
      <c r="G44" s="8">
        <f t="shared" si="10"/>
        <v>5183.4</v>
      </c>
      <c r="H44" s="8">
        <v>1</v>
      </c>
      <c r="I44" s="8">
        <f t="shared" si="11"/>
        <v>1695.2</v>
      </c>
      <c r="J44" s="8">
        <f t="shared" si="12"/>
        <v>4</v>
      </c>
      <c r="K44" s="8">
        <f t="shared" si="12"/>
        <v>6878.6</v>
      </c>
      <c r="L44" s="7">
        <f>SUM(K44:K87)</f>
        <v>858586.199999999</v>
      </c>
    </row>
    <row r="45" ht="30" customHeight="true" spans="1:12">
      <c r="A45" s="6">
        <v>41</v>
      </c>
      <c r="B45" s="6"/>
      <c r="C45" s="14"/>
      <c r="D45" s="14" t="s">
        <v>78</v>
      </c>
      <c r="E45" s="8" t="s">
        <v>20</v>
      </c>
      <c r="F45" s="8">
        <v>3</v>
      </c>
      <c r="G45" s="8">
        <f t="shared" si="10"/>
        <v>5183.4</v>
      </c>
      <c r="H45" s="8">
        <v>9</v>
      </c>
      <c r="I45" s="8">
        <f t="shared" si="11"/>
        <v>15256.8</v>
      </c>
      <c r="J45" s="8">
        <f t="shared" si="12"/>
        <v>12</v>
      </c>
      <c r="K45" s="8">
        <f t="shared" si="12"/>
        <v>20440.2</v>
      </c>
      <c r="L45" s="9"/>
    </row>
    <row r="46" ht="30" customHeight="true" spans="1:12">
      <c r="A46" s="6">
        <v>42</v>
      </c>
      <c r="B46" s="6"/>
      <c r="C46" s="14"/>
      <c r="D46" s="14" t="s">
        <v>79</v>
      </c>
      <c r="E46" s="8" t="s">
        <v>20</v>
      </c>
      <c r="F46" s="8">
        <v>3</v>
      </c>
      <c r="G46" s="8">
        <f t="shared" si="10"/>
        <v>5183.4</v>
      </c>
      <c r="H46" s="8">
        <v>9</v>
      </c>
      <c r="I46" s="8">
        <f t="shared" si="11"/>
        <v>15256.8</v>
      </c>
      <c r="J46" s="8">
        <f t="shared" si="12"/>
        <v>12</v>
      </c>
      <c r="K46" s="8">
        <f t="shared" si="12"/>
        <v>20440.2</v>
      </c>
      <c r="L46" s="9"/>
    </row>
    <row r="47" ht="30" customHeight="true" spans="1:12">
      <c r="A47" s="6">
        <v>43</v>
      </c>
      <c r="B47" s="6"/>
      <c r="C47" s="14"/>
      <c r="D47" s="14" t="s">
        <v>80</v>
      </c>
      <c r="E47" s="8" t="s">
        <v>20</v>
      </c>
      <c r="F47" s="8">
        <v>3</v>
      </c>
      <c r="G47" s="8">
        <f t="shared" si="10"/>
        <v>5183.4</v>
      </c>
      <c r="H47" s="8">
        <v>9</v>
      </c>
      <c r="I47" s="8">
        <f t="shared" si="11"/>
        <v>15256.8</v>
      </c>
      <c r="J47" s="8">
        <f t="shared" si="12"/>
        <v>12</v>
      </c>
      <c r="K47" s="8">
        <f t="shared" si="12"/>
        <v>20440.2</v>
      </c>
      <c r="L47" s="9"/>
    </row>
    <row r="48" ht="30" customHeight="true" spans="1:12">
      <c r="A48" s="6">
        <v>44</v>
      </c>
      <c r="B48" s="6"/>
      <c r="C48" s="14"/>
      <c r="D48" s="14" t="s">
        <v>81</v>
      </c>
      <c r="E48" s="8" t="s">
        <v>20</v>
      </c>
      <c r="F48" s="8">
        <v>3</v>
      </c>
      <c r="G48" s="8">
        <f t="shared" si="10"/>
        <v>5183.4</v>
      </c>
      <c r="H48" s="8">
        <v>9</v>
      </c>
      <c r="I48" s="8">
        <f t="shared" si="11"/>
        <v>15256.8</v>
      </c>
      <c r="J48" s="8">
        <f t="shared" si="12"/>
        <v>12</v>
      </c>
      <c r="K48" s="8">
        <f t="shared" si="12"/>
        <v>20440.2</v>
      </c>
      <c r="L48" s="9"/>
    </row>
    <row r="49" ht="30" customHeight="true" spans="1:12">
      <c r="A49" s="6">
        <v>45</v>
      </c>
      <c r="B49" s="6"/>
      <c r="C49" s="14"/>
      <c r="D49" s="14" t="s">
        <v>82</v>
      </c>
      <c r="E49" s="8" t="s">
        <v>17</v>
      </c>
      <c r="F49" s="8">
        <v>3</v>
      </c>
      <c r="G49" s="8">
        <f t="shared" si="10"/>
        <v>5183.4</v>
      </c>
      <c r="H49" s="8">
        <v>9</v>
      </c>
      <c r="I49" s="8">
        <f t="shared" si="11"/>
        <v>15256.8</v>
      </c>
      <c r="J49" s="8">
        <f t="shared" si="12"/>
        <v>12</v>
      </c>
      <c r="K49" s="8">
        <f t="shared" si="12"/>
        <v>20440.2</v>
      </c>
      <c r="L49" s="9"/>
    </row>
    <row r="50" ht="30" customHeight="true" spans="1:12">
      <c r="A50" s="6">
        <v>46</v>
      </c>
      <c r="B50" s="6"/>
      <c r="C50" s="14"/>
      <c r="D50" s="14" t="s">
        <v>83</v>
      </c>
      <c r="E50" s="8" t="s">
        <v>17</v>
      </c>
      <c r="F50" s="8">
        <v>3</v>
      </c>
      <c r="G50" s="8">
        <f t="shared" si="10"/>
        <v>5183.4</v>
      </c>
      <c r="H50" s="8">
        <v>9</v>
      </c>
      <c r="I50" s="8">
        <f t="shared" si="11"/>
        <v>15256.8</v>
      </c>
      <c r="J50" s="8">
        <f t="shared" si="12"/>
        <v>12</v>
      </c>
      <c r="K50" s="8">
        <f t="shared" si="12"/>
        <v>20440.2</v>
      </c>
      <c r="L50" s="9"/>
    </row>
    <row r="51" ht="30" customHeight="true" spans="1:12">
      <c r="A51" s="6">
        <v>47</v>
      </c>
      <c r="B51" s="6"/>
      <c r="C51" s="14"/>
      <c r="D51" s="14" t="s">
        <v>84</v>
      </c>
      <c r="E51" s="8" t="s">
        <v>20</v>
      </c>
      <c r="F51" s="8">
        <v>3</v>
      </c>
      <c r="G51" s="8">
        <f t="shared" si="10"/>
        <v>5183.4</v>
      </c>
      <c r="H51" s="8">
        <v>9</v>
      </c>
      <c r="I51" s="8">
        <f t="shared" si="11"/>
        <v>15256.8</v>
      </c>
      <c r="J51" s="8">
        <f t="shared" ref="J51:K53" si="13">F51+H51</f>
        <v>12</v>
      </c>
      <c r="K51" s="8">
        <f t="shared" si="13"/>
        <v>20440.2</v>
      </c>
      <c r="L51" s="9"/>
    </row>
    <row r="52" ht="30" customHeight="true" spans="1:12">
      <c r="A52" s="6">
        <v>48</v>
      </c>
      <c r="B52" s="6"/>
      <c r="C52" s="14"/>
      <c r="D52" s="14" t="s">
        <v>85</v>
      </c>
      <c r="E52" s="8" t="s">
        <v>20</v>
      </c>
      <c r="F52" s="8">
        <v>3</v>
      </c>
      <c r="G52" s="8">
        <f t="shared" si="10"/>
        <v>5183.4</v>
      </c>
      <c r="H52" s="8">
        <v>9</v>
      </c>
      <c r="I52" s="8">
        <f t="shared" si="11"/>
        <v>15256.8</v>
      </c>
      <c r="J52" s="8">
        <f t="shared" si="13"/>
        <v>12</v>
      </c>
      <c r="K52" s="8">
        <f t="shared" si="13"/>
        <v>20440.2</v>
      </c>
      <c r="L52" s="9"/>
    </row>
    <row r="53" ht="30" customHeight="true" spans="1:12">
      <c r="A53" s="6">
        <v>49</v>
      </c>
      <c r="B53" s="6"/>
      <c r="C53" s="14"/>
      <c r="D53" s="14" t="s">
        <v>86</v>
      </c>
      <c r="E53" s="8" t="s">
        <v>20</v>
      </c>
      <c r="F53" s="8">
        <v>3</v>
      </c>
      <c r="G53" s="8">
        <f t="shared" si="10"/>
        <v>5183.4</v>
      </c>
      <c r="H53" s="8">
        <v>9</v>
      </c>
      <c r="I53" s="8">
        <f t="shared" si="11"/>
        <v>15256.8</v>
      </c>
      <c r="J53" s="8">
        <f t="shared" si="13"/>
        <v>12</v>
      </c>
      <c r="K53" s="8">
        <f t="shared" si="13"/>
        <v>20440.2</v>
      </c>
      <c r="L53" s="9"/>
    </row>
    <row r="54" ht="30" customHeight="true" spans="1:12">
      <c r="A54" s="6">
        <v>50</v>
      </c>
      <c r="B54" s="6"/>
      <c r="C54" s="14"/>
      <c r="D54" s="14" t="s">
        <v>87</v>
      </c>
      <c r="E54" s="8" t="s">
        <v>20</v>
      </c>
      <c r="F54" s="8">
        <v>3</v>
      </c>
      <c r="G54" s="8">
        <f t="shared" si="10"/>
        <v>5183.4</v>
      </c>
      <c r="H54" s="8">
        <v>4</v>
      </c>
      <c r="I54" s="8">
        <f t="shared" si="11"/>
        <v>6780.8</v>
      </c>
      <c r="J54" s="8">
        <f>F54+H54</f>
        <v>7</v>
      </c>
      <c r="K54" s="8">
        <f>G54+I54</f>
        <v>11964.2</v>
      </c>
      <c r="L54" s="9"/>
    </row>
    <row r="55" ht="30" customHeight="true" spans="1:12">
      <c r="A55" s="6">
        <v>51</v>
      </c>
      <c r="B55" s="6"/>
      <c r="C55" s="14"/>
      <c r="D55" s="15" t="s">
        <v>88</v>
      </c>
      <c r="E55" s="8" t="s">
        <v>20</v>
      </c>
      <c r="F55" s="8">
        <v>0</v>
      </c>
      <c r="G55" s="8">
        <f t="shared" si="10"/>
        <v>0</v>
      </c>
      <c r="H55" s="8">
        <v>7</v>
      </c>
      <c r="I55" s="8">
        <f t="shared" si="11"/>
        <v>11866.4</v>
      </c>
      <c r="J55" s="8">
        <f t="shared" ref="J55:K70" si="14">F55+H55</f>
        <v>7</v>
      </c>
      <c r="K55" s="8">
        <f t="shared" si="14"/>
        <v>11866.4</v>
      </c>
      <c r="L55" s="9"/>
    </row>
    <row r="56" ht="30" customHeight="true" spans="1:12">
      <c r="A56" s="6">
        <v>52</v>
      </c>
      <c r="B56" s="6"/>
      <c r="C56" s="14"/>
      <c r="D56" s="14" t="s">
        <v>89</v>
      </c>
      <c r="E56" s="8" t="s">
        <v>17</v>
      </c>
      <c r="F56" s="8">
        <v>3</v>
      </c>
      <c r="G56" s="8">
        <f t="shared" si="10"/>
        <v>5183.4</v>
      </c>
      <c r="H56" s="8">
        <v>9</v>
      </c>
      <c r="I56" s="8">
        <f t="shared" si="11"/>
        <v>15256.8</v>
      </c>
      <c r="J56" s="8">
        <f t="shared" si="14"/>
        <v>12</v>
      </c>
      <c r="K56" s="8">
        <f t="shared" si="14"/>
        <v>20440.2</v>
      </c>
      <c r="L56" s="9"/>
    </row>
    <row r="57" ht="30" customHeight="true" spans="1:12">
      <c r="A57" s="6">
        <v>53</v>
      </c>
      <c r="B57" s="6"/>
      <c r="C57" s="14"/>
      <c r="D57" s="14" t="s">
        <v>90</v>
      </c>
      <c r="E57" s="8" t="s">
        <v>20</v>
      </c>
      <c r="F57" s="8">
        <v>3</v>
      </c>
      <c r="G57" s="8">
        <f t="shared" si="10"/>
        <v>5183.4</v>
      </c>
      <c r="H57" s="8">
        <v>9</v>
      </c>
      <c r="I57" s="8">
        <f t="shared" si="11"/>
        <v>15256.8</v>
      </c>
      <c r="J57" s="8">
        <f t="shared" si="14"/>
        <v>12</v>
      </c>
      <c r="K57" s="8">
        <f t="shared" si="14"/>
        <v>20440.2</v>
      </c>
      <c r="L57" s="9"/>
    </row>
    <row r="58" ht="30" customHeight="true" spans="1:12">
      <c r="A58" s="6">
        <v>54</v>
      </c>
      <c r="B58" s="6"/>
      <c r="C58" s="14"/>
      <c r="D58" s="14" t="s">
        <v>91</v>
      </c>
      <c r="E58" s="8" t="s">
        <v>20</v>
      </c>
      <c r="F58" s="8">
        <v>3</v>
      </c>
      <c r="G58" s="8">
        <f t="shared" si="10"/>
        <v>5183.4</v>
      </c>
      <c r="H58" s="8">
        <v>9</v>
      </c>
      <c r="I58" s="8">
        <f t="shared" si="11"/>
        <v>15256.8</v>
      </c>
      <c r="J58" s="8">
        <f t="shared" si="14"/>
        <v>12</v>
      </c>
      <c r="K58" s="8">
        <f t="shared" si="14"/>
        <v>20440.2</v>
      </c>
      <c r="L58" s="9"/>
    </row>
    <row r="59" ht="30" customHeight="true" spans="1:12">
      <c r="A59" s="6">
        <v>55</v>
      </c>
      <c r="B59" s="6"/>
      <c r="C59" s="14"/>
      <c r="D59" s="14" t="s">
        <v>92</v>
      </c>
      <c r="E59" s="8" t="s">
        <v>20</v>
      </c>
      <c r="F59" s="8">
        <v>3</v>
      </c>
      <c r="G59" s="8">
        <f t="shared" si="10"/>
        <v>5183.4</v>
      </c>
      <c r="H59" s="8">
        <v>9</v>
      </c>
      <c r="I59" s="8">
        <f t="shared" si="11"/>
        <v>15256.8</v>
      </c>
      <c r="J59" s="8">
        <f t="shared" si="14"/>
        <v>12</v>
      </c>
      <c r="K59" s="8">
        <f t="shared" si="14"/>
        <v>20440.2</v>
      </c>
      <c r="L59" s="9"/>
    </row>
    <row r="60" ht="30" customHeight="true" spans="1:12">
      <c r="A60" s="6">
        <v>56</v>
      </c>
      <c r="B60" s="6"/>
      <c r="C60" s="14"/>
      <c r="D60" s="14" t="s">
        <v>93</v>
      </c>
      <c r="E60" s="8" t="s">
        <v>20</v>
      </c>
      <c r="F60" s="8">
        <v>3</v>
      </c>
      <c r="G60" s="8">
        <f t="shared" si="10"/>
        <v>5183.4</v>
      </c>
      <c r="H60" s="8">
        <v>9</v>
      </c>
      <c r="I60" s="8">
        <f t="shared" si="11"/>
        <v>15256.8</v>
      </c>
      <c r="J60" s="8">
        <f t="shared" si="14"/>
        <v>12</v>
      </c>
      <c r="K60" s="8">
        <f t="shared" si="14"/>
        <v>20440.2</v>
      </c>
      <c r="L60" s="9"/>
    </row>
    <row r="61" ht="30" customHeight="true" spans="1:12">
      <c r="A61" s="6">
        <v>57</v>
      </c>
      <c r="B61" s="6"/>
      <c r="C61" s="14"/>
      <c r="D61" s="14" t="s">
        <v>94</v>
      </c>
      <c r="E61" s="8" t="s">
        <v>20</v>
      </c>
      <c r="F61" s="8">
        <v>3</v>
      </c>
      <c r="G61" s="8">
        <f t="shared" si="10"/>
        <v>5183.4</v>
      </c>
      <c r="H61" s="8">
        <v>9</v>
      </c>
      <c r="I61" s="8">
        <f t="shared" si="11"/>
        <v>15256.8</v>
      </c>
      <c r="J61" s="8">
        <f t="shared" si="14"/>
        <v>12</v>
      </c>
      <c r="K61" s="8">
        <f t="shared" si="14"/>
        <v>20440.2</v>
      </c>
      <c r="L61" s="9"/>
    </row>
    <row r="62" ht="30" customHeight="true" spans="1:12">
      <c r="A62" s="6">
        <v>58</v>
      </c>
      <c r="B62" s="6"/>
      <c r="C62" s="14"/>
      <c r="D62" s="14" t="s">
        <v>95</v>
      </c>
      <c r="E62" s="8" t="s">
        <v>20</v>
      </c>
      <c r="F62" s="8">
        <v>3</v>
      </c>
      <c r="G62" s="8">
        <f t="shared" si="10"/>
        <v>5183.4</v>
      </c>
      <c r="H62" s="8">
        <v>9</v>
      </c>
      <c r="I62" s="8">
        <f t="shared" si="11"/>
        <v>15256.8</v>
      </c>
      <c r="J62" s="8">
        <f t="shared" si="14"/>
        <v>12</v>
      </c>
      <c r="K62" s="8">
        <f t="shared" si="14"/>
        <v>20440.2</v>
      </c>
      <c r="L62" s="9"/>
    </row>
    <row r="63" ht="30" customHeight="true" spans="1:12">
      <c r="A63" s="6">
        <v>59</v>
      </c>
      <c r="B63" s="6"/>
      <c r="C63" s="14"/>
      <c r="D63" s="14" t="s">
        <v>96</v>
      </c>
      <c r="E63" s="8" t="s">
        <v>17</v>
      </c>
      <c r="F63" s="8">
        <v>3</v>
      </c>
      <c r="G63" s="8">
        <f t="shared" si="10"/>
        <v>5183.4</v>
      </c>
      <c r="H63" s="8">
        <v>9</v>
      </c>
      <c r="I63" s="8">
        <f t="shared" si="11"/>
        <v>15256.8</v>
      </c>
      <c r="J63" s="8">
        <f t="shared" si="14"/>
        <v>12</v>
      </c>
      <c r="K63" s="8">
        <f t="shared" si="14"/>
        <v>20440.2</v>
      </c>
      <c r="L63" s="9"/>
    </row>
    <row r="64" ht="30" customHeight="true" spans="1:12">
      <c r="A64" s="6">
        <v>60</v>
      </c>
      <c r="B64" s="6"/>
      <c r="C64" s="14"/>
      <c r="D64" s="14" t="s">
        <v>97</v>
      </c>
      <c r="E64" s="8" t="s">
        <v>20</v>
      </c>
      <c r="F64" s="8">
        <v>3</v>
      </c>
      <c r="G64" s="8">
        <f t="shared" si="10"/>
        <v>5183.4</v>
      </c>
      <c r="H64" s="8">
        <v>9</v>
      </c>
      <c r="I64" s="8">
        <f t="shared" si="11"/>
        <v>15256.8</v>
      </c>
      <c r="J64" s="8">
        <f t="shared" si="14"/>
        <v>12</v>
      </c>
      <c r="K64" s="8">
        <f t="shared" si="14"/>
        <v>20440.2</v>
      </c>
      <c r="L64" s="9"/>
    </row>
    <row r="65" ht="30" customHeight="true" spans="1:12">
      <c r="A65" s="6">
        <v>61</v>
      </c>
      <c r="B65" s="6"/>
      <c r="C65" s="14"/>
      <c r="D65" s="14" t="s">
        <v>98</v>
      </c>
      <c r="E65" s="8" t="s">
        <v>20</v>
      </c>
      <c r="F65" s="8">
        <v>3</v>
      </c>
      <c r="G65" s="8">
        <f t="shared" si="10"/>
        <v>5183.4</v>
      </c>
      <c r="H65" s="8">
        <v>9</v>
      </c>
      <c r="I65" s="8">
        <f t="shared" si="11"/>
        <v>15256.8</v>
      </c>
      <c r="J65" s="8">
        <f t="shared" si="14"/>
        <v>12</v>
      </c>
      <c r="K65" s="8">
        <f t="shared" si="14"/>
        <v>20440.2</v>
      </c>
      <c r="L65" s="9"/>
    </row>
    <row r="66" ht="30" customHeight="true" spans="1:12">
      <c r="A66" s="6">
        <v>62</v>
      </c>
      <c r="B66" s="6"/>
      <c r="C66" s="14"/>
      <c r="D66" s="14" t="s">
        <v>99</v>
      </c>
      <c r="E66" s="8" t="s">
        <v>17</v>
      </c>
      <c r="F66" s="8">
        <v>3</v>
      </c>
      <c r="G66" s="8">
        <f t="shared" si="10"/>
        <v>5183.4</v>
      </c>
      <c r="H66" s="8">
        <v>9</v>
      </c>
      <c r="I66" s="8">
        <f t="shared" si="11"/>
        <v>15256.8</v>
      </c>
      <c r="J66" s="8">
        <f t="shared" si="14"/>
        <v>12</v>
      </c>
      <c r="K66" s="8">
        <f t="shared" si="14"/>
        <v>20440.2</v>
      </c>
      <c r="L66" s="9"/>
    </row>
    <row r="67" ht="30" customHeight="true" spans="1:12">
      <c r="A67" s="6">
        <v>63</v>
      </c>
      <c r="B67" s="6"/>
      <c r="C67" s="14"/>
      <c r="D67" s="14" t="s">
        <v>100</v>
      </c>
      <c r="E67" s="8" t="s">
        <v>17</v>
      </c>
      <c r="F67" s="8">
        <v>3</v>
      </c>
      <c r="G67" s="8">
        <f t="shared" si="10"/>
        <v>5183.4</v>
      </c>
      <c r="H67" s="8">
        <v>9</v>
      </c>
      <c r="I67" s="8">
        <f t="shared" si="11"/>
        <v>15256.8</v>
      </c>
      <c r="J67" s="8">
        <f t="shared" si="14"/>
        <v>12</v>
      </c>
      <c r="K67" s="8">
        <f t="shared" si="14"/>
        <v>20440.2</v>
      </c>
      <c r="L67" s="9"/>
    </row>
    <row r="68" ht="30" customHeight="true" spans="1:12">
      <c r="A68" s="6">
        <v>64</v>
      </c>
      <c r="B68" s="6"/>
      <c r="C68" s="14"/>
      <c r="D68" s="14" t="s">
        <v>101</v>
      </c>
      <c r="E68" s="8" t="s">
        <v>17</v>
      </c>
      <c r="F68" s="8">
        <v>3</v>
      </c>
      <c r="G68" s="8">
        <f t="shared" si="10"/>
        <v>5183.4</v>
      </c>
      <c r="H68" s="8">
        <v>9</v>
      </c>
      <c r="I68" s="8">
        <f t="shared" si="11"/>
        <v>15256.8</v>
      </c>
      <c r="J68" s="8">
        <f t="shared" si="14"/>
        <v>12</v>
      </c>
      <c r="K68" s="8">
        <f t="shared" si="14"/>
        <v>20440.2</v>
      </c>
      <c r="L68" s="9"/>
    </row>
    <row r="69" ht="30" customHeight="true" spans="1:12">
      <c r="A69" s="6">
        <v>65</v>
      </c>
      <c r="B69" s="6"/>
      <c r="C69" s="14"/>
      <c r="D69" s="14" t="s">
        <v>102</v>
      </c>
      <c r="E69" s="8" t="s">
        <v>17</v>
      </c>
      <c r="F69" s="8">
        <v>3</v>
      </c>
      <c r="G69" s="8">
        <f t="shared" si="10"/>
        <v>5183.4</v>
      </c>
      <c r="H69" s="8">
        <v>9</v>
      </c>
      <c r="I69" s="8">
        <f t="shared" si="11"/>
        <v>15256.8</v>
      </c>
      <c r="J69" s="8">
        <f t="shared" si="14"/>
        <v>12</v>
      </c>
      <c r="K69" s="8">
        <f t="shared" si="14"/>
        <v>20440.2</v>
      </c>
      <c r="L69" s="9"/>
    </row>
    <row r="70" ht="30" customHeight="true" spans="1:12">
      <c r="A70" s="6">
        <v>66</v>
      </c>
      <c r="B70" s="6"/>
      <c r="C70" s="14"/>
      <c r="D70" s="14" t="s">
        <v>103</v>
      </c>
      <c r="E70" s="8" t="s">
        <v>17</v>
      </c>
      <c r="F70" s="8">
        <v>3</v>
      </c>
      <c r="G70" s="8">
        <f t="shared" si="10"/>
        <v>5183.4</v>
      </c>
      <c r="H70" s="8">
        <v>9</v>
      </c>
      <c r="I70" s="8">
        <f t="shared" si="11"/>
        <v>15256.8</v>
      </c>
      <c r="J70" s="8">
        <f t="shared" si="14"/>
        <v>12</v>
      </c>
      <c r="K70" s="8">
        <f t="shared" si="14"/>
        <v>20440.2</v>
      </c>
      <c r="L70" s="9"/>
    </row>
    <row r="71" ht="30" customHeight="true" spans="1:12">
      <c r="A71" s="6">
        <v>67</v>
      </c>
      <c r="B71" s="6"/>
      <c r="C71" s="14"/>
      <c r="D71" s="14" t="s">
        <v>104</v>
      </c>
      <c r="E71" s="8" t="s">
        <v>17</v>
      </c>
      <c r="F71" s="8">
        <v>3</v>
      </c>
      <c r="G71" s="8">
        <f t="shared" si="10"/>
        <v>5183.4</v>
      </c>
      <c r="H71" s="8">
        <v>9</v>
      </c>
      <c r="I71" s="8">
        <f t="shared" si="11"/>
        <v>15256.8</v>
      </c>
      <c r="J71" s="8">
        <f t="shared" ref="J71:K73" si="15">F71+H71</f>
        <v>12</v>
      </c>
      <c r="K71" s="8">
        <f t="shared" si="15"/>
        <v>20440.2</v>
      </c>
      <c r="L71" s="9"/>
    </row>
    <row r="72" ht="30" customHeight="true" spans="1:12">
      <c r="A72" s="6">
        <v>68</v>
      </c>
      <c r="B72" s="6"/>
      <c r="C72" s="14"/>
      <c r="D72" s="14" t="s">
        <v>105</v>
      </c>
      <c r="E72" s="8" t="s">
        <v>17</v>
      </c>
      <c r="F72" s="8">
        <v>3</v>
      </c>
      <c r="G72" s="8">
        <f t="shared" si="10"/>
        <v>5183.4</v>
      </c>
      <c r="H72" s="8">
        <v>9</v>
      </c>
      <c r="I72" s="8">
        <f t="shared" si="11"/>
        <v>15256.8</v>
      </c>
      <c r="J72" s="8">
        <f t="shared" si="15"/>
        <v>12</v>
      </c>
      <c r="K72" s="8">
        <f t="shared" si="15"/>
        <v>20440.2</v>
      </c>
      <c r="L72" s="9"/>
    </row>
    <row r="73" ht="30" customHeight="true" spans="1:12">
      <c r="A73" s="6">
        <v>69</v>
      </c>
      <c r="B73" s="6"/>
      <c r="C73" s="14"/>
      <c r="D73" s="15" t="s">
        <v>106</v>
      </c>
      <c r="E73" s="8" t="s">
        <v>17</v>
      </c>
      <c r="F73" s="8">
        <v>3</v>
      </c>
      <c r="G73" s="8">
        <f t="shared" si="10"/>
        <v>5183.4</v>
      </c>
      <c r="H73" s="8">
        <v>3</v>
      </c>
      <c r="I73" s="8">
        <f t="shared" si="11"/>
        <v>5085.6</v>
      </c>
      <c r="J73" s="8">
        <f t="shared" si="15"/>
        <v>6</v>
      </c>
      <c r="K73" s="8">
        <f t="shared" si="15"/>
        <v>10269</v>
      </c>
      <c r="L73" s="9"/>
    </row>
    <row r="74" ht="30" customHeight="true" spans="1:12">
      <c r="A74" s="6">
        <v>70</v>
      </c>
      <c r="B74" s="6"/>
      <c r="C74" s="14"/>
      <c r="D74" s="14" t="s">
        <v>107</v>
      </c>
      <c r="E74" s="8" t="s">
        <v>17</v>
      </c>
      <c r="F74" s="8">
        <v>3</v>
      </c>
      <c r="G74" s="8">
        <f t="shared" si="10"/>
        <v>5183.4</v>
      </c>
      <c r="H74" s="8">
        <v>9</v>
      </c>
      <c r="I74" s="8">
        <f t="shared" si="11"/>
        <v>15256.8</v>
      </c>
      <c r="J74" s="8">
        <f>F74+H74</f>
        <v>12</v>
      </c>
      <c r="K74" s="8">
        <f>G74+I74</f>
        <v>20440.2</v>
      </c>
      <c r="L74" s="9"/>
    </row>
    <row r="75" ht="30" customHeight="true" spans="1:12">
      <c r="A75" s="6">
        <v>71</v>
      </c>
      <c r="B75" s="6"/>
      <c r="C75" s="14"/>
      <c r="D75" s="14" t="s">
        <v>108</v>
      </c>
      <c r="E75" s="8" t="s">
        <v>17</v>
      </c>
      <c r="F75" s="8">
        <v>3</v>
      </c>
      <c r="G75" s="8">
        <f t="shared" si="10"/>
        <v>5183.4</v>
      </c>
      <c r="H75" s="8">
        <v>9</v>
      </c>
      <c r="I75" s="8">
        <f t="shared" si="11"/>
        <v>15256.8</v>
      </c>
      <c r="J75" s="8">
        <f>F75+H75</f>
        <v>12</v>
      </c>
      <c r="K75" s="8">
        <f>G75+I75</f>
        <v>20440.2</v>
      </c>
      <c r="L75" s="9"/>
    </row>
    <row r="76" ht="30" customHeight="true" spans="1:12">
      <c r="A76" s="6">
        <v>72</v>
      </c>
      <c r="B76" s="6"/>
      <c r="C76" s="14"/>
      <c r="D76" s="14" t="s">
        <v>109</v>
      </c>
      <c r="E76" s="8" t="s">
        <v>17</v>
      </c>
      <c r="F76" s="8">
        <v>3</v>
      </c>
      <c r="G76" s="8">
        <f t="shared" si="10"/>
        <v>5183.4</v>
      </c>
      <c r="H76" s="8">
        <v>9</v>
      </c>
      <c r="I76" s="8">
        <f t="shared" si="11"/>
        <v>15256.8</v>
      </c>
      <c r="J76" s="8">
        <f t="shared" ref="J76:K91" si="16">F76+H76</f>
        <v>12</v>
      </c>
      <c r="K76" s="8">
        <f t="shared" si="16"/>
        <v>20440.2</v>
      </c>
      <c r="L76" s="9"/>
    </row>
    <row r="77" ht="30" customHeight="true" spans="1:12">
      <c r="A77" s="6">
        <v>73</v>
      </c>
      <c r="B77" s="6"/>
      <c r="C77" s="14"/>
      <c r="D77" s="14" t="s">
        <v>110</v>
      </c>
      <c r="E77" s="8" t="s">
        <v>20</v>
      </c>
      <c r="F77" s="8">
        <v>3</v>
      </c>
      <c r="G77" s="8">
        <f t="shared" si="10"/>
        <v>5183.4</v>
      </c>
      <c r="H77" s="8">
        <v>9</v>
      </c>
      <c r="I77" s="8">
        <f t="shared" si="11"/>
        <v>15256.8</v>
      </c>
      <c r="J77" s="8">
        <f t="shared" si="16"/>
        <v>12</v>
      </c>
      <c r="K77" s="8">
        <f t="shared" si="16"/>
        <v>20440.2</v>
      </c>
      <c r="L77" s="9"/>
    </row>
    <row r="78" ht="30" customHeight="true" spans="1:12">
      <c r="A78" s="6">
        <v>74</v>
      </c>
      <c r="B78" s="6"/>
      <c r="C78" s="14"/>
      <c r="D78" s="14" t="s">
        <v>111</v>
      </c>
      <c r="E78" s="8" t="s">
        <v>17</v>
      </c>
      <c r="F78" s="8">
        <v>3</v>
      </c>
      <c r="G78" s="8">
        <f t="shared" si="10"/>
        <v>5183.4</v>
      </c>
      <c r="H78" s="8">
        <v>9</v>
      </c>
      <c r="I78" s="8">
        <f t="shared" si="11"/>
        <v>15256.8</v>
      </c>
      <c r="J78" s="8">
        <f t="shared" si="16"/>
        <v>12</v>
      </c>
      <c r="K78" s="8">
        <f t="shared" si="16"/>
        <v>20440.2</v>
      </c>
      <c r="L78" s="9"/>
    </row>
    <row r="79" ht="30" customHeight="true" spans="1:12">
      <c r="A79" s="6">
        <v>75</v>
      </c>
      <c r="B79" s="6"/>
      <c r="C79" s="14"/>
      <c r="D79" s="14" t="s">
        <v>112</v>
      </c>
      <c r="E79" s="8" t="s">
        <v>17</v>
      </c>
      <c r="F79" s="8">
        <v>3</v>
      </c>
      <c r="G79" s="8">
        <f t="shared" si="10"/>
        <v>5183.4</v>
      </c>
      <c r="H79" s="8">
        <v>9</v>
      </c>
      <c r="I79" s="8">
        <f t="shared" si="11"/>
        <v>15256.8</v>
      </c>
      <c r="J79" s="8">
        <f t="shared" si="16"/>
        <v>12</v>
      </c>
      <c r="K79" s="8">
        <f t="shared" si="16"/>
        <v>20440.2</v>
      </c>
      <c r="L79" s="9"/>
    </row>
    <row r="80" ht="30" customHeight="true" spans="1:12">
      <c r="A80" s="6">
        <v>76</v>
      </c>
      <c r="B80" s="6"/>
      <c r="C80" s="14"/>
      <c r="D80" s="14" t="s">
        <v>113</v>
      </c>
      <c r="E80" s="8" t="s">
        <v>17</v>
      </c>
      <c r="F80" s="8">
        <v>3</v>
      </c>
      <c r="G80" s="8">
        <f t="shared" si="10"/>
        <v>5183.4</v>
      </c>
      <c r="H80" s="8">
        <v>9</v>
      </c>
      <c r="I80" s="8">
        <f t="shared" si="11"/>
        <v>15256.8</v>
      </c>
      <c r="J80" s="8">
        <f t="shared" si="16"/>
        <v>12</v>
      </c>
      <c r="K80" s="8">
        <f t="shared" si="16"/>
        <v>20440.2</v>
      </c>
      <c r="L80" s="9"/>
    </row>
    <row r="81" ht="30" customHeight="true" spans="1:12">
      <c r="A81" s="6">
        <v>77</v>
      </c>
      <c r="B81" s="6"/>
      <c r="C81" s="14"/>
      <c r="D81" s="14" t="s">
        <v>114</v>
      </c>
      <c r="E81" s="8" t="s">
        <v>17</v>
      </c>
      <c r="F81" s="8">
        <v>3</v>
      </c>
      <c r="G81" s="8">
        <f t="shared" si="10"/>
        <v>5183.4</v>
      </c>
      <c r="H81" s="8">
        <v>9</v>
      </c>
      <c r="I81" s="8">
        <f t="shared" si="11"/>
        <v>15256.8</v>
      </c>
      <c r="J81" s="8">
        <f t="shared" si="16"/>
        <v>12</v>
      </c>
      <c r="K81" s="8">
        <f t="shared" si="16"/>
        <v>20440.2</v>
      </c>
      <c r="L81" s="9"/>
    </row>
    <row r="82" ht="30" customHeight="true" spans="1:12">
      <c r="A82" s="6">
        <v>78</v>
      </c>
      <c r="B82" s="6"/>
      <c r="C82" s="14"/>
      <c r="D82" s="14" t="s">
        <v>115</v>
      </c>
      <c r="E82" s="8" t="s">
        <v>17</v>
      </c>
      <c r="F82" s="8">
        <v>3</v>
      </c>
      <c r="G82" s="8">
        <f t="shared" si="10"/>
        <v>5183.4</v>
      </c>
      <c r="H82" s="8">
        <v>9</v>
      </c>
      <c r="I82" s="8">
        <f t="shared" si="11"/>
        <v>15256.8</v>
      </c>
      <c r="J82" s="8">
        <f t="shared" si="16"/>
        <v>12</v>
      </c>
      <c r="K82" s="8">
        <f t="shared" si="16"/>
        <v>20440.2</v>
      </c>
      <c r="L82" s="9"/>
    </row>
    <row r="83" ht="30" customHeight="true" spans="1:12">
      <c r="A83" s="6">
        <v>79</v>
      </c>
      <c r="B83" s="6"/>
      <c r="C83" s="14"/>
      <c r="D83" s="14" t="s">
        <v>116</v>
      </c>
      <c r="E83" s="8" t="s">
        <v>17</v>
      </c>
      <c r="F83" s="8">
        <v>3</v>
      </c>
      <c r="G83" s="8">
        <f t="shared" si="10"/>
        <v>5183.4</v>
      </c>
      <c r="H83" s="8">
        <v>9</v>
      </c>
      <c r="I83" s="8">
        <f t="shared" si="11"/>
        <v>15256.8</v>
      </c>
      <c r="J83" s="8">
        <f t="shared" si="16"/>
        <v>12</v>
      </c>
      <c r="K83" s="8">
        <f t="shared" si="16"/>
        <v>20440.2</v>
      </c>
      <c r="L83" s="9"/>
    </row>
    <row r="84" ht="30" customHeight="true" spans="1:12">
      <c r="A84" s="6">
        <v>80</v>
      </c>
      <c r="B84" s="6"/>
      <c r="C84" s="14"/>
      <c r="D84" s="14" t="s">
        <v>117</v>
      </c>
      <c r="E84" s="8" t="s">
        <v>17</v>
      </c>
      <c r="F84" s="8">
        <v>3</v>
      </c>
      <c r="G84" s="8">
        <f t="shared" si="10"/>
        <v>5183.4</v>
      </c>
      <c r="H84" s="8">
        <v>9</v>
      </c>
      <c r="I84" s="8">
        <f t="shared" si="11"/>
        <v>15256.8</v>
      </c>
      <c r="J84" s="8">
        <f t="shared" si="16"/>
        <v>12</v>
      </c>
      <c r="K84" s="8">
        <f t="shared" si="16"/>
        <v>20440.2</v>
      </c>
      <c r="L84" s="9"/>
    </row>
    <row r="85" ht="30" customHeight="true" spans="1:12">
      <c r="A85" s="6">
        <v>81</v>
      </c>
      <c r="B85" s="6"/>
      <c r="C85" s="14"/>
      <c r="D85" s="14" t="s">
        <v>118</v>
      </c>
      <c r="E85" s="8" t="s">
        <v>17</v>
      </c>
      <c r="F85" s="8">
        <v>3</v>
      </c>
      <c r="G85" s="8">
        <f t="shared" si="10"/>
        <v>5183.4</v>
      </c>
      <c r="H85" s="8">
        <v>9</v>
      </c>
      <c r="I85" s="8">
        <f t="shared" si="11"/>
        <v>15256.8</v>
      </c>
      <c r="J85" s="8">
        <f t="shared" si="16"/>
        <v>12</v>
      </c>
      <c r="K85" s="8">
        <f t="shared" si="16"/>
        <v>20440.2</v>
      </c>
      <c r="L85" s="9"/>
    </row>
    <row r="86" ht="30" customHeight="true" spans="1:12">
      <c r="A86" s="6">
        <v>82</v>
      </c>
      <c r="B86" s="6"/>
      <c r="C86" s="14"/>
      <c r="D86" s="14" t="s">
        <v>119</v>
      </c>
      <c r="E86" s="8" t="s">
        <v>20</v>
      </c>
      <c r="F86" s="8">
        <v>3</v>
      </c>
      <c r="G86" s="8">
        <f t="shared" si="10"/>
        <v>5183.4</v>
      </c>
      <c r="H86" s="8">
        <v>9</v>
      </c>
      <c r="I86" s="8">
        <f t="shared" si="11"/>
        <v>15256.8</v>
      </c>
      <c r="J86" s="8">
        <f t="shared" si="16"/>
        <v>12</v>
      </c>
      <c r="K86" s="8">
        <f t="shared" si="16"/>
        <v>20440.2</v>
      </c>
      <c r="L86" s="9"/>
    </row>
    <row r="87" ht="30" customHeight="true" spans="1:12">
      <c r="A87" s="6">
        <v>83</v>
      </c>
      <c r="B87" s="6"/>
      <c r="C87" s="14"/>
      <c r="D87" s="14" t="s">
        <v>120</v>
      </c>
      <c r="E87" s="8" t="s">
        <v>17</v>
      </c>
      <c r="F87" s="8">
        <v>3</v>
      </c>
      <c r="G87" s="8">
        <f t="shared" si="10"/>
        <v>5183.4</v>
      </c>
      <c r="H87" s="8">
        <v>9</v>
      </c>
      <c r="I87" s="8">
        <f t="shared" si="11"/>
        <v>15256.8</v>
      </c>
      <c r="J87" s="8">
        <f t="shared" si="16"/>
        <v>12</v>
      </c>
      <c r="K87" s="8">
        <f t="shared" si="16"/>
        <v>20440.2</v>
      </c>
      <c r="L87" s="10"/>
    </row>
    <row r="88" s="1" customFormat="true" ht="30" customHeight="true" spans="1:12">
      <c r="A88" s="6">
        <v>84</v>
      </c>
      <c r="B88" s="6"/>
      <c r="C88" s="14" t="s">
        <v>121</v>
      </c>
      <c r="D88" s="15" t="s">
        <v>122</v>
      </c>
      <c r="E88" s="8" t="s">
        <v>17</v>
      </c>
      <c r="F88" s="8">
        <v>3</v>
      </c>
      <c r="G88" s="8">
        <f t="shared" si="10"/>
        <v>5183.4</v>
      </c>
      <c r="H88" s="8">
        <v>6</v>
      </c>
      <c r="I88" s="8">
        <f t="shared" si="11"/>
        <v>10171.2</v>
      </c>
      <c r="J88" s="8">
        <f t="shared" si="16"/>
        <v>9</v>
      </c>
      <c r="K88" s="8">
        <f t="shared" si="16"/>
        <v>15354.6</v>
      </c>
      <c r="L88" s="7">
        <f>SUM(K88:K90)</f>
        <v>56235</v>
      </c>
    </row>
    <row r="89" ht="30" customHeight="true" spans="1:12">
      <c r="A89" s="6">
        <v>85</v>
      </c>
      <c r="B89" s="6"/>
      <c r="C89" s="14"/>
      <c r="D89" s="14" t="s">
        <v>123</v>
      </c>
      <c r="E89" s="8" t="s">
        <v>17</v>
      </c>
      <c r="F89" s="8">
        <v>3</v>
      </c>
      <c r="G89" s="8">
        <f t="shared" si="10"/>
        <v>5183.4</v>
      </c>
      <c r="H89" s="8">
        <v>9</v>
      </c>
      <c r="I89" s="8">
        <f t="shared" si="11"/>
        <v>15256.8</v>
      </c>
      <c r="J89" s="8">
        <f t="shared" si="16"/>
        <v>12</v>
      </c>
      <c r="K89" s="8">
        <f t="shared" si="16"/>
        <v>20440.2</v>
      </c>
      <c r="L89" s="9"/>
    </row>
    <row r="90" ht="30" customHeight="true" spans="1:12">
      <c r="A90" s="6">
        <v>86</v>
      </c>
      <c r="B90" s="6"/>
      <c r="C90" s="14"/>
      <c r="D90" s="14" t="s">
        <v>124</v>
      </c>
      <c r="E90" s="8" t="s">
        <v>17</v>
      </c>
      <c r="F90" s="8">
        <v>3</v>
      </c>
      <c r="G90" s="8">
        <f t="shared" si="10"/>
        <v>5183.4</v>
      </c>
      <c r="H90" s="8">
        <v>9</v>
      </c>
      <c r="I90" s="8">
        <f t="shared" si="11"/>
        <v>15256.8</v>
      </c>
      <c r="J90" s="8">
        <f t="shared" si="16"/>
        <v>12</v>
      </c>
      <c r="K90" s="8">
        <f t="shared" si="16"/>
        <v>20440.2</v>
      </c>
      <c r="L90" s="10"/>
    </row>
    <row r="91" ht="30" customHeight="true" spans="1:12">
      <c r="A91" s="6">
        <v>87</v>
      </c>
      <c r="B91" s="6"/>
      <c r="C91" s="14" t="s">
        <v>125</v>
      </c>
      <c r="D91" s="14" t="s">
        <v>126</v>
      </c>
      <c r="E91" s="8" t="s">
        <v>20</v>
      </c>
      <c r="F91" s="8">
        <v>3</v>
      </c>
      <c r="G91" s="8">
        <f t="shared" si="10"/>
        <v>5183.4</v>
      </c>
      <c r="H91" s="8">
        <v>9</v>
      </c>
      <c r="I91" s="8">
        <f t="shared" si="11"/>
        <v>15256.8</v>
      </c>
      <c r="J91" s="8">
        <f t="shared" si="16"/>
        <v>12</v>
      </c>
      <c r="K91" s="8">
        <f t="shared" si="16"/>
        <v>20440.2</v>
      </c>
      <c r="L91" s="7">
        <f>SUM(K91:K93)</f>
        <v>61320.6</v>
      </c>
    </row>
    <row r="92" ht="30" customHeight="true" spans="1:12">
      <c r="A92" s="6">
        <v>88</v>
      </c>
      <c r="B92" s="6"/>
      <c r="C92" s="14"/>
      <c r="D92" s="14" t="s">
        <v>127</v>
      </c>
      <c r="E92" s="8" t="s">
        <v>20</v>
      </c>
      <c r="F92" s="8">
        <v>3</v>
      </c>
      <c r="G92" s="8">
        <f t="shared" si="10"/>
        <v>5183.4</v>
      </c>
      <c r="H92" s="8">
        <v>9</v>
      </c>
      <c r="I92" s="8">
        <f t="shared" si="11"/>
        <v>15256.8</v>
      </c>
      <c r="J92" s="8">
        <f t="shared" ref="J92:K118" si="17">F92+H92</f>
        <v>12</v>
      </c>
      <c r="K92" s="8">
        <f t="shared" si="17"/>
        <v>20440.2</v>
      </c>
      <c r="L92" s="9"/>
    </row>
    <row r="93" ht="30" customHeight="true" spans="1:12">
      <c r="A93" s="6">
        <v>89</v>
      </c>
      <c r="B93" s="6"/>
      <c r="C93" s="14"/>
      <c r="D93" s="14" t="s">
        <v>128</v>
      </c>
      <c r="E93" s="8" t="s">
        <v>17</v>
      </c>
      <c r="F93" s="8">
        <v>3</v>
      </c>
      <c r="G93" s="8">
        <f t="shared" si="10"/>
        <v>5183.4</v>
      </c>
      <c r="H93" s="8">
        <v>9</v>
      </c>
      <c r="I93" s="8">
        <f t="shared" si="11"/>
        <v>15256.8</v>
      </c>
      <c r="J93" s="8">
        <f t="shared" si="17"/>
        <v>12</v>
      </c>
      <c r="K93" s="8">
        <f t="shared" si="17"/>
        <v>20440.2</v>
      </c>
      <c r="L93" s="10"/>
    </row>
    <row r="94" ht="30" customHeight="true" spans="1:12">
      <c r="A94" s="6">
        <v>90</v>
      </c>
      <c r="B94" s="6"/>
      <c r="C94" s="14" t="s">
        <v>129</v>
      </c>
      <c r="D94" s="14" t="s">
        <v>130</v>
      </c>
      <c r="E94" s="8" t="s">
        <v>20</v>
      </c>
      <c r="F94" s="8">
        <v>3</v>
      </c>
      <c r="G94" s="8">
        <f t="shared" si="10"/>
        <v>5183.4</v>
      </c>
      <c r="H94" s="8">
        <v>9</v>
      </c>
      <c r="I94" s="8">
        <f t="shared" si="11"/>
        <v>15256.8</v>
      </c>
      <c r="J94" s="8">
        <f t="shared" si="17"/>
        <v>12</v>
      </c>
      <c r="K94" s="8">
        <f t="shared" si="17"/>
        <v>20440.2</v>
      </c>
      <c r="L94" s="6">
        <f>SUM(K94)</f>
        <v>20440.2</v>
      </c>
    </row>
    <row r="95" ht="30" customHeight="true" spans="1:12">
      <c r="A95" s="6">
        <v>91</v>
      </c>
      <c r="B95" s="6"/>
      <c r="C95" s="14" t="s">
        <v>131</v>
      </c>
      <c r="D95" s="14" t="s">
        <v>132</v>
      </c>
      <c r="E95" s="8" t="s">
        <v>20</v>
      </c>
      <c r="F95" s="8">
        <v>3</v>
      </c>
      <c r="G95" s="8">
        <f t="shared" si="10"/>
        <v>5183.4</v>
      </c>
      <c r="H95" s="8">
        <v>9</v>
      </c>
      <c r="I95" s="8">
        <f t="shared" si="11"/>
        <v>15256.8</v>
      </c>
      <c r="J95" s="8">
        <f t="shared" si="17"/>
        <v>12</v>
      </c>
      <c r="K95" s="8">
        <f t="shared" si="17"/>
        <v>20440.2</v>
      </c>
      <c r="L95" s="6">
        <f>SUM(K95)</f>
        <v>20440.2</v>
      </c>
    </row>
    <row r="96" ht="30" customHeight="true" spans="1:12">
      <c r="A96" s="6">
        <v>92</v>
      </c>
      <c r="B96" s="6"/>
      <c r="C96" s="14" t="s">
        <v>133</v>
      </c>
      <c r="D96" s="14" t="s">
        <v>134</v>
      </c>
      <c r="E96" s="8" t="s">
        <v>20</v>
      </c>
      <c r="F96" s="8">
        <v>3</v>
      </c>
      <c r="G96" s="8">
        <f t="shared" si="10"/>
        <v>5183.4</v>
      </c>
      <c r="H96" s="8">
        <v>9</v>
      </c>
      <c r="I96" s="8">
        <f t="shared" si="11"/>
        <v>15256.8</v>
      </c>
      <c r="J96" s="8">
        <f t="shared" si="17"/>
        <v>12</v>
      </c>
      <c r="K96" s="8">
        <f t="shared" si="17"/>
        <v>20440.2</v>
      </c>
      <c r="L96" s="7">
        <f>SUM(K96:K99)</f>
        <v>30611.4</v>
      </c>
    </row>
    <row r="97" ht="30" customHeight="true" spans="1:12">
      <c r="A97" s="6">
        <v>93</v>
      </c>
      <c r="B97" s="6"/>
      <c r="C97" s="14"/>
      <c r="D97" s="14" t="s">
        <v>43</v>
      </c>
      <c r="E97" s="8" t="s">
        <v>17</v>
      </c>
      <c r="F97" s="8">
        <v>0</v>
      </c>
      <c r="G97" s="8">
        <f t="shared" si="10"/>
        <v>0</v>
      </c>
      <c r="H97" s="8">
        <v>2</v>
      </c>
      <c r="I97" s="8">
        <f t="shared" si="11"/>
        <v>3390.4</v>
      </c>
      <c r="J97" s="8">
        <f t="shared" si="17"/>
        <v>2</v>
      </c>
      <c r="K97" s="8">
        <f t="shared" si="17"/>
        <v>3390.4</v>
      </c>
      <c r="L97" s="9"/>
    </row>
    <row r="98" ht="30" customHeight="true" spans="1:12">
      <c r="A98" s="6">
        <v>94</v>
      </c>
      <c r="B98" s="6"/>
      <c r="C98" s="14"/>
      <c r="D98" s="14" t="s">
        <v>47</v>
      </c>
      <c r="E98" s="8" t="s">
        <v>20</v>
      </c>
      <c r="F98" s="8">
        <v>0</v>
      </c>
      <c r="G98" s="8">
        <f t="shared" si="10"/>
        <v>0</v>
      </c>
      <c r="H98" s="8">
        <v>2</v>
      </c>
      <c r="I98" s="8">
        <f t="shared" si="11"/>
        <v>3390.4</v>
      </c>
      <c r="J98" s="8">
        <f t="shared" si="17"/>
        <v>2</v>
      </c>
      <c r="K98" s="8">
        <f t="shared" si="17"/>
        <v>3390.4</v>
      </c>
      <c r="L98" s="9"/>
    </row>
    <row r="99" ht="30" customHeight="true" spans="1:12">
      <c r="A99" s="6">
        <v>95</v>
      </c>
      <c r="B99" s="6"/>
      <c r="C99" s="14"/>
      <c r="D99" s="14" t="s">
        <v>48</v>
      </c>
      <c r="E99" s="8" t="s">
        <v>17</v>
      </c>
      <c r="F99" s="8">
        <v>0</v>
      </c>
      <c r="G99" s="8">
        <f t="shared" si="10"/>
        <v>0</v>
      </c>
      <c r="H99" s="8">
        <v>2</v>
      </c>
      <c r="I99" s="8">
        <f t="shared" si="11"/>
        <v>3390.4</v>
      </c>
      <c r="J99" s="8">
        <f t="shared" si="17"/>
        <v>2</v>
      </c>
      <c r="K99" s="8">
        <f t="shared" si="17"/>
        <v>3390.4</v>
      </c>
      <c r="L99" s="10"/>
    </row>
    <row r="100" ht="30" customHeight="true" spans="1:12">
      <c r="A100" s="6">
        <v>96</v>
      </c>
      <c r="B100" s="6"/>
      <c r="C100" s="14" t="s">
        <v>135</v>
      </c>
      <c r="D100" s="14" t="s">
        <v>136</v>
      </c>
      <c r="E100" s="8" t="s">
        <v>17</v>
      </c>
      <c r="F100" s="8">
        <v>3</v>
      </c>
      <c r="G100" s="8">
        <f t="shared" si="10"/>
        <v>5183.4</v>
      </c>
      <c r="H100" s="8">
        <v>9</v>
      </c>
      <c r="I100" s="8">
        <f t="shared" si="11"/>
        <v>15256.8</v>
      </c>
      <c r="J100" s="8">
        <f t="shared" si="17"/>
        <v>12</v>
      </c>
      <c r="K100" s="8">
        <f t="shared" si="17"/>
        <v>20440.2</v>
      </c>
      <c r="L100" s="7">
        <f>SUM(K100:K105)</f>
        <v>112437.4</v>
      </c>
    </row>
    <row r="101" ht="30" customHeight="true" spans="1:12">
      <c r="A101" s="6">
        <v>97</v>
      </c>
      <c r="B101" s="6"/>
      <c r="C101" s="14"/>
      <c r="D101" s="14" t="s">
        <v>137</v>
      </c>
      <c r="E101" s="8" t="s">
        <v>20</v>
      </c>
      <c r="F101" s="8">
        <v>2</v>
      </c>
      <c r="G101" s="8">
        <f>F101*6520*26.5%</f>
        <v>3455.6</v>
      </c>
      <c r="H101" s="8">
        <v>9</v>
      </c>
      <c r="I101" s="8">
        <f>H101*6520*26%</f>
        <v>15256.8</v>
      </c>
      <c r="J101" s="8">
        <f t="shared" si="17"/>
        <v>11</v>
      </c>
      <c r="K101" s="8">
        <f t="shared" si="17"/>
        <v>18712.4</v>
      </c>
      <c r="L101" s="9"/>
    </row>
    <row r="102" ht="30" customHeight="true" spans="1:12">
      <c r="A102" s="6">
        <v>98</v>
      </c>
      <c r="B102" s="6"/>
      <c r="C102" s="14"/>
      <c r="D102" s="14" t="s">
        <v>138</v>
      </c>
      <c r="E102" s="8" t="s">
        <v>20</v>
      </c>
      <c r="F102" s="8">
        <v>3</v>
      </c>
      <c r="G102" s="8">
        <f>F102*6520*26.5%</f>
        <v>5183.4</v>
      </c>
      <c r="H102" s="8">
        <v>9</v>
      </c>
      <c r="I102" s="8">
        <f>H102*6520*26%</f>
        <v>15256.8</v>
      </c>
      <c r="J102" s="8">
        <f t="shared" si="17"/>
        <v>12</v>
      </c>
      <c r="K102" s="8">
        <f t="shared" si="17"/>
        <v>20440.2</v>
      </c>
      <c r="L102" s="9"/>
    </row>
    <row r="103" ht="30" customHeight="true" spans="1:12">
      <c r="A103" s="6">
        <v>99</v>
      </c>
      <c r="B103" s="6"/>
      <c r="C103" s="14"/>
      <c r="D103" s="14" t="s">
        <v>139</v>
      </c>
      <c r="E103" s="8" t="s">
        <v>17</v>
      </c>
      <c r="F103" s="8">
        <v>3</v>
      </c>
      <c r="G103" s="8">
        <f>F103*6520*26.5%</f>
        <v>5183.4</v>
      </c>
      <c r="H103" s="8">
        <v>4</v>
      </c>
      <c r="I103" s="8">
        <f>H103*6520*26%</f>
        <v>6780.8</v>
      </c>
      <c r="J103" s="8">
        <f t="shared" si="17"/>
        <v>7</v>
      </c>
      <c r="K103" s="8">
        <f t="shared" si="17"/>
        <v>11964.2</v>
      </c>
      <c r="L103" s="9"/>
    </row>
    <row r="104" ht="30" customHeight="true" spans="1:12">
      <c r="A104" s="6">
        <v>100</v>
      </c>
      <c r="B104" s="6"/>
      <c r="C104" s="14"/>
      <c r="D104" s="14" t="s">
        <v>140</v>
      </c>
      <c r="E104" s="8" t="s">
        <v>17</v>
      </c>
      <c r="F104" s="8">
        <v>3</v>
      </c>
      <c r="G104" s="8">
        <f t="shared" ref="G104:G129" si="18">F104*6520*26.5%</f>
        <v>5183.4</v>
      </c>
      <c r="H104" s="8">
        <v>9</v>
      </c>
      <c r="I104" s="8">
        <f t="shared" ref="I104:I129" si="19">H104*6520*26%</f>
        <v>15256.8</v>
      </c>
      <c r="J104" s="8">
        <f t="shared" si="17"/>
        <v>12</v>
      </c>
      <c r="K104" s="8">
        <f t="shared" si="17"/>
        <v>20440.2</v>
      </c>
      <c r="L104" s="9"/>
    </row>
    <row r="105" ht="30" customHeight="true" spans="1:12">
      <c r="A105" s="6">
        <v>101</v>
      </c>
      <c r="B105" s="6"/>
      <c r="C105" s="14"/>
      <c r="D105" s="14" t="s">
        <v>141</v>
      </c>
      <c r="E105" s="8" t="s">
        <v>20</v>
      </c>
      <c r="F105" s="8">
        <v>3</v>
      </c>
      <c r="G105" s="8">
        <f t="shared" si="18"/>
        <v>5183.4</v>
      </c>
      <c r="H105" s="8">
        <v>9</v>
      </c>
      <c r="I105" s="8">
        <f t="shared" si="19"/>
        <v>15256.8</v>
      </c>
      <c r="J105" s="8">
        <f t="shared" si="17"/>
        <v>12</v>
      </c>
      <c r="K105" s="8">
        <f t="shared" si="17"/>
        <v>20440.2</v>
      </c>
      <c r="L105" s="10"/>
    </row>
    <row r="106" ht="30" customHeight="true" spans="1:12">
      <c r="A106" s="6">
        <v>102</v>
      </c>
      <c r="B106" s="6"/>
      <c r="C106" s="14" t="s">
        <v>142</v>
      </c>
      <c r="D106" s="14" t="s">
        <v>143</v>
      </c>
      <c r="E106" s="8" t="s">
        <v>20</v>
      </c>
      <c r="F106" s="8">
        <v>3</v>
      </c>
      <c r="G106" s="8">
        <f t="shared" si="18"/>
        <v>5183.4</v>
      </c>
      <c r="H106" s="8">
        <v>9</v>
      </c>
      <c r="I106" s="8">
        <f t="shared" si="19"/>
        <v>15256.8</v>
      </c>
      <c r="J106" s="8">
        <f t="shared" si="17"/>
        <v>12</v>
      </c>
      <c r="K106" s="8">
        <f t="shared" si="17"/>
        <v>20440.2</v>
      </c>
      <c r="L106" s="7">
        <f>SUM(K106:K107)</f>
        <v>40880.4</v>
      </c>
    </row>
    <row r="107" ht="30" customHeight="true" spans="1:12">
      <c r="A107" s="6">
        <v>103</v>
      </c>
      <c r="B107" s="6"/>
      <c r="C107" s="14"/>
      <c r="D107" s="14" t="s">
        <v>144</v>
      </c>
      <c r="E107" s="8" t="s">
        <v>17</v>
      </c>
      <c r="F107" s="8">
        <v>3</v>
      </c>
      <c r="G107" s="8">
        <f t="shared" si="18"/>
        <v>5183.4</v>
      </c>
      <c r="H107" s="8">
        <v>9</v>
      </c>
      <c r="I107" s="8">
        <f t="shared" si="19"/>
        <v>15256.8</v>
      </c>
      <c r="J107" s="8">
        <f t="shared" si="17"/>
        <v>12</v>
      </c>
      <c r="K107" s="8">
        <f t="shared" si="17"/>
        <v>20440.2</v>
      </c>
      <c r="L107" s="10"/>
    </row>
    <row r="108" ht="30" customHeight="true" spans="1:12">
      <c r="A108" s="6">
        <v>104</v>
      </c>
      <c r="B108" s="6"/>
      <c r="C108" s="14" t="s">
        <v>145</v>
      </c>
      <c r="D108" s="14" t="s">
        <v>146</v>
      </c>
      <c r="E108" s="8" t="s">
        <v>20</v>
      </c>
      <c r="F108" s="8">
        <v>3</v>
      </c>
      <c r="G108" s="8">
        <f t="shared" si="18"/>
        <v>5183.4</v>
      </c>
      <c r="H108" s="8">
        <v>5</v>
      </c>
      <c r="I108" s="8">
        <f t="shared" si="19"/>
        <v>8476</v>
      </c>
      <c r="J108" s="8">
        <f t="shared" si="17"/>
        <v>8</v>
      </c>
      <c r="K108" s="8">
        <f t="shared" si="17"/>
        <v>13659.4</v>
      </c>
      <c r="L108" s="7">
        <f>SUM(K108:K112)</f>
        <v>95420.2</v>
      </c>
    </row>
    <row r="109" ht="30" customHeight="true" spans="1:12">
      <c r="A109" s="6">
        <v>105</v>
      </c>
      <c r="B109" s="6"/>
      <c r="C109" s="14"/>
      <c r="D109" s="14" t="s">
        <v>147</v>
      </c>
      <c r="E109" s="8" t="s">
        <v>20</v>
      </c>
      <c r="F109" s="8">
        <v>3</v>
      </c>
      <c r="G109" s="8">
        <f t="shared" si="18"/>
        <v>5183.4</v>
      </c>
      <c r="H109" s="8">
        <v>9</v>
      </c>
      <c r="I109" s="8">
        <f t="shared" si="19"/>
        <v>15256.8</v>
      </c>
      <c r="J109" s="8">
        <f t="shared" si="17"/>
        <v>12</v>
      </c>
      <c r="K109" s="8">
        <f t="shared" si="17"/>
        <v>20440.2</v>
      </c>
      <c r="L109" s="9"/>
    </row>
    <row r="110" ht="30" customHeight="true" spans="1:12">
      <c r="A110" s="6">
        <v>106</v>
      </c>
      <c r="B110" s="6"/>
      <c r="C110" s="14"/>
      <c r="D110" s="14" t="s">
        <v>148</v>
      </c>
      <c r="E110" s="8" t="s">
        <v>17</v>
      </c>
      <c r="F110" s="8">
        <v>3</v>
      </c>
      <c r="G110" s="8">
        <f t="shared" si="18"/>
        <v>5183.4</v>
      </c>
      <c r="H110" s="8">
        <v>9</v>
      </c>
      <c r="I110" s="8">
        <f t="shared" si="19"/>
        <v>15256.8</v>
      </c>
      <c r="J110" s="8">
        <f t="shared" si="17"/>
        <v>12</v>
      </c>
      <c r="K110" s="8">
        <f t="shared" si="17"/>
        <v>20440.2</v>
      </c>
      <c r="L110" s="9"/>
    </row>
    <row r="111" ht="30" customHeight="true" spans="1:12">
      <c r="A111" s="6">
        <v>107</v>
      </c>
      <c r="B111" s="6"/>
      <c r="C111" s="14"/>
      <c r="D111" s="14" t="s">
        <v>149</v>
      </c>
      <c r="E111" s="8" t="s">
        <v>17</v>
      </c>
      <c r="F111" s="8">
        <v>3</v>
      </c>
      <c r="G111" s="8">
        <f t="shared" si="18"/>
        <v>5183.4</v>
      </c>
      <c r="H111" s="8">
        <v>9</v>
      </c>
      <c r="I111" s="8">
        <f t="shared" si="19"/>
        <v>15256.8</v>
      </c>
      <c r="J111" s="8">
        <f t="shared" si="17"/>
        <v>12</v>
      </c>
      <c r="K111" s="8">
        <f t="shared" si="17"/>
        <v>20440.2</v>
      </c>
      <c r="L111" s="9"/>
    </row>
    <row r="112" ht="30" customHeight="true" spans="1:12">
      <c r="A112" s="6">
        <v>108</v>
      </c>
      <c r="B112" s="6"/>
      <c r="C112" s="14"/>
      <c r="D112" s="14" t="s">
        <v>150</v>
      </c>
      <c r="E112" s="8" t="s">
        <v>20</v>
      </c>
      <c r="F112" s="8">
        <v>3</v>
      </c>
      <c r="G112" s="8">
        <f t="shared" si="18"/>
        <v>5183.4</v>
      </c>
      <c r="H112" s="8">
        <v>9</v>
      </c>
      <c r="I112" s="8">
        <f t="shared" si="19"/>
        <v>15256.8</v>
      </c>
      <c r="J112" s="8">
        <f t="shared" si="17"/>
        <v>12</v>
      </c>
      <c r="K112" s="8">
        <f t="shared" si="17"/>
        <v>20440.2</v>
      </c>
      <c r="L112" s="10"/>
    </row>
    <row r="113" ht="30" customHeight="true" spans="1:12">
      <c r="A113" s="6">
        <v>109</v>
      </c>
      <c r="B113" s="6"/>
      <c r="C113" s="24" t="s">
        <v>151</v>
      </c>
      <c r="D113" s="14" t="s">
        <v>119</v>
      </c>
      <c r="E113" s="8" t="s">
        <v>20</v>
      </c>
      <c r="F113" s="8">
        <v>3</v>
      </c>
      <c r="G113" s="8">
        <f t="shared" si="18"/>
        <v>5183.4</v>
      </c>
      <c r="H113" s="8">
        <v>9</v>
      </c>
      <c r="I113" s="8">
        <f t="shared" si="19"/>
        <v>15256.8</v>
      </c>
      <c r="J113" s="8">
        <f t="shared" si="17"/>
        <v>12</v>
      </c>
      <c r="K113" s="8">
        <f t="shared" si="17"/>
        <v>20440.2</v>
      </c>
      <c r="L113" s="7">
        <f>SUM(K113:K115)</f>
        <v>44270.8</v>
      </c>
    </row>
    <row r="114" ht="30" customHeight="true" spans="1:12">
      <c r="A114" s="6">
        <v>110</v>
      </c>
      <c r="B114" s="6"/>
      <c r="C114" s="25"/>
      <c r="D114" s="14" t="s">
        <v>152</v>
      </c>
      <c r="E114" s="8" t="s">
        <v>20</v>
      </c>
      <c r="F114" s="8">
        <v>3</v>
      </c>
      <c r="G114" s="8">
        <f t="shared" si="18"/>
        <v>5183.4</v>
      </c>
      <c r="H114" s="8">
        <v>9</v>
      </c>
      <c r="I114" s="8">
        <f t="shared" si="19"/>
        <v>15256.8</v>
      </c>
      <c r="J114" s="8">
        <f t="shared" si="17"/>
        <v>12</v>
      </c>
      <c r="K114" s="8">
        <f t="shared" si="17"/>
        <v>20440.2</v>
      </c>
      <c r="L114" s="9"/>
    </row>
    <row r="115" ht="30" customHeight="true" spans="1:12">
      <c r="A115" s="6">
        <v>111</v>
      </c>
      <c r="B115" s="6"/>
      <c r="C115" s="26"/>
      <c r="D115" s="14" t="s">
        <v>153</v>
      </c>
      <c r="E115" s="8" t="s">
        <v>17</v>
      </c>
      <c r="F115" s="8">
        <v>0</v>
      </c>
      <c r="G115" s="8">
        <f t="shared" si="18"/>
        <v>0</v>
      </c>
      <c r="H115" s="8">
        <v>2</v>
      </c>
      <c r="I115" s="8">
        <f t="shared" si="19"/>
        <v>3390.4</v>
      </c>
      <c r="J115" s="8">
        <f t="shared" si="17"/>
        <v>2</v>
      </c>
      <c r="K115" s="8">
        <f t="shared" si="17"/>
        <v>3390.4</v>
      </c>
      <c r="L115" s="10"/>
    </row>
    <row r="116" ht="30" customHeight="true" spans="1:12">
      <c r="A116" s="6">
        <v>112</v>
      </c>
      <c r="B116" s="6"/>
      <c r="C116" s="14" t="s">
        <v>154</v>
      </c>
      <c r="D116" s="14" t="s">
        <v>155</v>
      </c>
      <c r="E116" s="8" t="s">
        <v>17</v>
      </c>
      <c r="F116" s="8">
        <v>3</v>
      </c>
      <c r="G116" s="8">
        <f t="shared" si="18"/>
        <v>5183.4</v>
      </c>
      <c r="H116" s="8">
        <v>9</v>
      </c>
      <c r="I116" s="8">
        <f t="shared" si="19"/>
        <v>15256.8</v>
      </c>
      <c r="J116" s="8">
        <f t="shared" si="17"/>
        <v>12</v>
      </c>
      <c r="K116" s="8">
        <f t="shared" si="17"/>
        <v>20440.2</v>
      </c>
      <c r="L116" s="7">
        <f>SUM(K116:K117)</f>
        <v>40880.4</v>
      </c>
    </row>
    <row r="117" ht="30" customHeight="true" spans="1:12">
      <c r="A117" s="6">
        <v>113</v>
      </c>
      <c r="B117" s="6"/>
      <c r="C117" s="14"/>
      <c r="D117" s="14" t="s">
        <v>156</v>
      </c>
      <c r="E117" s="8" t="s">
        <v>17</v>
      </c>
      <c r="F117" s="8">
        <v>3</v>
      </c>
      <c r="G117" s="8">
        <f t="shared" si="18"/>
        <v>5183.4</v>
      </c>
      <c r="H117" s="8">
        <v>9</v>
      </c>
      <c r="I117" s="8">
        <f t="shared" si="19"/>
        <v>15256.8</v>
      </c>
      <c r="J117" s="8">
        <f t="shared" si="17"/>
        <v>12</v>
      </c>
      <c r="K117" s="8">
        <f t="shared" si="17"/>
        <v>20440.2</v>
      </c>
      <c r="L117" s="10"/>
    </row>
    <row r="118" ht="30" customHeight="true" spans="1:12">
      <c r="A118" s="6">
        <v>114</v>
      </c>
      <c r="B118" s="6"/>
      <c r="C118" s="14" t="s">
        <v>157</v>
      </c>
      <c r="D118" s="14" t="s">
        <v>158</v>
      </c>
      <c r="E118" s="8" t="s">
        <v>20</v>
      </c>
      <c r="F118" s="8">
        <v>3</v>
      </c>
      <c r="G118" s="8">
        <f t="shared" si="18"/>
        <v>5183.4</v>
      </c>
      <c r="H118" s="8">
        <v>9</v>
      </c>
      <c r="I118" s="8">
        <f t="shared" si="19"/>
        <v>15256.8</v>
      </c>
      <c r="J118" s="8">
        <f t="shared" si="17"/>
        <v>12</v>
      </c>
      <c r="K118" s="8">
        <f t="shared" si="17"/>
        <v>20440.2</v>
      </c>
      <c r="L118" s="6">
        <f>SUM(K118)</f>
        <v>20440.2</v>
      </c>
    </row>
    <row r="119" ht="30" customHeight="true" spans="1:12">
      <c r="A119" s="6">
        <v>115</v>
      </c>
      <c r="B119" s="6"/>
      <c r="C119" s="14" t="s">
        <v>159</v>
      </c>
      <c r="D119" s="14" t="s">
        <v>160</v>
      </c>
      <c r="E119" s="8" t="s">
        <v>20</v>
      </c>
      <c r="F119" s="8">
        <v>3</v>
      </c>
      <c r="G119" s="8">
        <f t="shared" si="18"/>
        <v>5183.4</v>
      </c>
      <c r="H119" s="8">
        <v>9</v>
      </c>
      <c r="I119" s="8">
        <f t="shared" si="19"/>
        <v>15256.8</v>
      </c>
      <c r="J119" s="8">
        <f t="shared" ref="J119:K129" si="20">F119+H119</f>
        <v>12</v>
      </c>
      <c r="K119" s="8">
        <f t="shared" si="20"/>
        <v>20440.2</v>
      </c>
      <c r="L119" s="7">
        <f>SUM(K119:K124)</f>
        <v>97115.4</v>
      </c>
    </row>
    <row r="120" ht="30" customHeight="true" spans="1:12">
      <c r="A120" s="6">
        <v>116</v>
      </c>
      <c r="B120" s="6"/>
      <c r="C120" s="14"/>
      <c r="D120" s="14" t="s">
        <v>161</v>
      </c>
      <c r="E120" s="8" t="s">
        <v>17</v>
      </c>
      <c r="F120" s="8">
        <v>3</v>
      </c>
      <c r="G120" s="8">
        <f t="shared" si="18"/>
        <v>5183.4</v>
      </c>
      <c r="H120" s="8">
        <v>9</v>
      </c>
      <c r="I120" s="8">
        <f t="shared" si="19"/>
        <v>15256.8</v>
      </c>
      <c r="J120" s="8">
        <f t="shared" si="20"/>
        <v>12</v>
      </c>
      <c r="K120" s="8">
        <f t="shared" si="20"/>
        <v>20440.2</v>
      </c>
      <c r="L120" s="9"/>
    </row>
    <row r="121" ht="30" customHeight="true" spans="1:12">
      <c r="A121" s="6">
        <v>117</v>
      </c>
      <c r="B121" s="6"/>
      <c r="C121" s="14"/>
      <c r="D121" s="14" t="s">
        <v>162</v>
      </c>
      <c r="E121" s="8" t="s">
        <v>17</v>
      </c>
      <c r="F121" s="8">
        <v>3</v>
      </c>
      <c r="G121" s="8">
        <f t="shared" si="18"/>
        <v>5183.4</v>
      </c>
      <c r="H121" s="8">
        <v>9</v>
      </c>
      <c r="I121" s="8">
        <f t="shared" si="19"/>
        <v>15256.8</v>
      </c>
      <c r="J121" s="8">
        <f t="shared" si="20"/>
        <v>12</v>
      </c>
      <c r="K121" s="8">
        <f t="shared" si="20"/>
        <v>20440.2</v>
      </c>
      <c r="L121" s="9"/>
    </row>
    <row r="122" ht="30" customHeight="true" spans="1:12">
      <c r="A122" s="6">
        <v>118</v>
      </c>
      <c r="B122" s="6"/>
      <c r="C122" s="14"/>
      <c r="D122" s="14" t="s">
        <v>163</v>
      </c>
      <c r="E122" s="8" t="s">
        <v>20</v>
      </c>
      <c r="F122" s="8">
        <v>0</v>
      </c>
      <c r="G122" s="8">
        <f t="shared" si="18"/>
        <v>0</v>
      </c>
      <c r="H122" s="8">
        <v>2</v>
      </c>
      <c r="I122" s="8">
        <f t="shared" si="19"/>
        <v>3390.4</v>
      </c>
      <c r="J122" s="8">
        <f t="shared" si="20"/>
        <v>2</v>
      </c>
      <c r="K122" s="8">
        <f t="shared" si="20"/>
        <v>3390.4</v>
      </c>
      <c r="L122" s="9"/>
    </row>
    <row r="123" ht="30" customHeight="true" spans="1:12">
      <c r="A123" s="6">
        <v>119</v>
      </c>
      <c r="B123" s="6"/>
      <c r="C123" s="14"/>
      <c r="D123" s="14" t="s">
        <v>164</v>
      </c>
      <c r="E123" s="8" t="s">
        <v>17</v>
      </c>
      <c r="F123" s="8">
        <v>3</v>
      </c>
      <c r="G123" s="8">
        <f t="shared" si="18"/>
        <v>5183.4</v>
      </c>
      <c r="H123" s="8">
        <v>9</v>
      </c>
      <c r="I123" s="8">
        <f t="shared" si="19"/>
        <v>15256.8</v>
      </c>
      <c r="J123" s="8">
        <f t="shared" si="20"/>
        <v>12</v>
      </c>
      <c r="K123" s="8">
        <f t="shared" si="20"/>
        <v>20440.2</v>
      </c>
      <c r="L123" s="9"/>
    </row>
    <row r="124" ht="30" customHeight="true" spans="1:12">
      <c r="A124" s="6">
        <v>120</v>
      </c>
      <c r="B124" s="6"/>
      <c r="C124" s="14"/>
      <c r="D124" s="14" t="s">
        <v>165</v>
      </c>
      <c r="E124" s="8" t="s">
        <v>20</v>
      </c>
      <c r="F124" s="8">
        <v>3</v>
      </c>
      <c r="G124" s="8">
        <f t="shared" si="18"/>
        <v>5183.4</v>
      </c>
      <c r="H124" s="8">
        <v>4</v>
      </c>
      <c r="I124" s="8">
        <f t="shared" si="19"/>
        <v>6780.8</v>
      </c>
      <c r="J124" s="8">
        <f t="shared" si="20"/>
        <v>7</v>
      </c>
      <c r="K124" s="8">
        <f t="shared" si="20"/>
        <v>11964.2</v>
      </c>
      <c r="L124" s="10"/>
    </row>
    <row r="125" ht="30" customHeight="true" spans="1:12">
      <c r="A125" s="6">
        <v>121</v>
      </c>
      <c r="B125" s="6"/>
      <c r="C125" s="14" t="s">
        <v>166</v>
      </c>
      <c r="D125" s="14" t="s">
        <v>167</v>
      </c>
      <c r="E125" s="8" t="s">
        <v>20</v>
      </c>
      <c r="F125" s="8">
        <v>3</v>
      </c>
      <c r="G125" s="8">
        <f t="shared" si="18"/>
        <v>5183.4</v>
      </c>
      <c r="H125" s="8">
        <v>9</v>
      </c>
      <c r="I125" s="8">
        <f t="shared" si="19"/>
        <v>15256.8</v>
      </c>
      <c r="J125" s="8">
        <f t="shared" si="20"/>
        <v>12</v>
      </c>
      <c r="K125" s="8">
        <f t="shared" si="20"/>
        <v>20440.2</v>
      </c>
      <c r="L125" s="7">
        <f>SUM(K125:K126)</f>
        <v>27221</v>
      </c>
    </row>
    <row r="126" ht="30" customHeight="true" spans="1:12">
      <c r="A126" s="6">
        <v>122</v>
      </c>
      <c r="B126" s="6"/>
      <c r="C126" s="14"/>
      <c r="D126" s="14" t="s">
        <v>168</v>
      </c>
      <c r="E126" s="8" t="s">
        <v>17</v>
      </c>
      <c r="F126" s="8">
        <v>0</v>
      </c>
      <c r="G126" s="8">
        <f t="shared" si="18"/>
        <v>0</v>
      </c>
      <c r="H126" s="8">
        <v>4</v>
      </c>
      <c r="I126" s="8">
        <f t="shared" si="19"/>
        <v>6780.8</v>
      </c>
      <c r="J126" s="8">
        <f t="shared" si="20"/>
        <v>4</v>
      </c>
      <c r="K126" s="8">
        <f t="shared" si="20"/>
        <v>6780.8</v>
      </c>
      <c r="L126" s="10"/>
    </row>
    <row r="127" ht="30" customHeight="true" spans="1:12">
      <c r="A127" s="6">
        <v>123</v>
      </c>
      <c r="B127" s="6"/>
      <c r="C127" s="14" t="s">
        <v>169</v>
      </c>
      <c r="D127" s="14" t="s">
        <v>170</v>
      </c>
      <c r="E127" s="8" t="s">
        <v>17</v>
      </c>
      <c r="F127" s="8">
        <v>3</v>
      </c>
      <c r="G127" s="8">
        <f t="shared" si="18"/>
        <v>5183.4</v>
      </c>
      <c r="H127" s="8">
        <v>9</v>
      </c>
      <c r="I127" s="8">
        <f t="shared" si="19"/>
        <v>15256.8</v>
      </c>
      <c r="J127" s="8">
        <f t="shared" si="20"/>
        <v>12</v>
      </c>
      <c r="K127" s="8">
        <f t="shared" si="20"/>
        <v>20440.2</v>
      </c>
      <c r="L127" s="7">
        <f>SUM(K127:K128)</f>
        <v>40880.4</v>
      </c>
    </row>
    <row r="128" ht="30" customHeight="true" spans="1:12">
      <c r="A128" s="6">
        <v>124</v>
      </c>
      <c r="B128" s="6"/>
      <c r="C128" s="14"/>
      <c r="D128" s="14" t="s">
        <v>171</v>
      </c>
      <c r="E128" s="8" t="s">
        <v>17</v>
      </c>
      <c r="F128" s="8">
        <v>3</v>
      </c>
      <c r="G128" s="8">
        <f t="shared" si="18"/>
        <v>5183.4</v>
      </c>
      <c r="H128" s="8">
        <v>9</v>
      </c>
      <c r="I128" s="8">
        <f t="shared" si="19"/>
        <v>15256.8</v>
      </c>
      <c r="J128" s="8">
        <f t="shared" si="20"/>
        <v>12</v>
      </c>
      <c r="K128" s="8">
        <f t="shared" si="20"/>
        <v>20440.2</v>
      </c>
      <c r="L128" s="10"/>
    </row>
    <row r="129" ht="30" customHeight="true" spans="1:12">
      <c r="A129" s="6">
        <v>125</v>
      </c>
      <c r="B129" s="6"/>
      <c r="C129" s="14" t="s">
        <v>172</v>
      </c>
      <c r="D129" s="14" t="s">
        <v>173</v>
      </c>
      <c r="E129" s="8" t="s">
        <v>20</v>
      </c>
      <c r="F129" s="8">
        <v>3</v>
      </c>
      <c r="G129" s="8">
        <f t="shared" si="18"/>
        <v>5183.4</v>
      </c>
      <c r="H129" s="8">
        <v>9</v>
      </c>
      <c r="I129" s="8">
        <f t="shared" si="19"/>
        <v>15256.8</v>
      </c>
      <c r="J129" s="8">
        <f t="shared" si="20"/>
        <v>12</v>
      </c>
      <c r="K129" s="8">
        <f t="shared" si="20"/>
        <v>20440.2</v>
      </c>
      <c r="L129" s="6">
        <f>SUM(K129)</f>
        <v>20440.2</v>
      </c>
    </row>
  </sheetData>
  <mergeCells count="56">
    <mergeCell ref="A1:L1"/>
    <mergeCell ref="F2:I2"/>
    <mergeCell ref="F3:G3"/>
    <mergeCell ref="H3:I3"/>
    <mergeCell ref="A2:A4"/>
    <mergeCell ref="B2:B4"/>
    <mergeCell ref="B5:B10"/>
    <mergeCell ref="B11:B16"/>
    <mergeCell ref="B17:B27"/>
    <mergeCell ref="B28:B129"/>
    <mergeCell ref="C2:C4"/>
    <mergeCell ref="C7:C10"/>
    <mergeCell ref="C12:C16"/>
    <mergeCell ref="C18:C19"/>
    <mergeCell ref="C20:C27"/>
    <mergeCell ref="C28:C30"/>
    <mergeCell ref="C31:C33"/>
    <mergeCell ref="C34:C35"/>
    <mergeCell ref="C38:C40"/>
    <mergeCell ref="C44:C87"/>
    <mergeCell ref="C88:C90"/>
    <mergeCell ref="C91:C93"/>
    <mergeCell ref="C96:C99"/>
    <mergeCell ref="C100:C105"/>
    <mergeCell ref="C106:C107"/>
    <mergeCell ref="C108:C112"/>
    <mergeCell ref="C113:C115"/>
    <mergeCell ref="C116:C117"/>
    <mergeCell ref="C119:C124"/>
    <mergeCell ref="C125:C126"/>
    <mergeCell ref="C127:C128"/>
    <mergeCell ref="D2:D4"/>
    <mergeCell ref="E2:E4"/>
    <mergeCell ref="J2:J4"/>
    <mergeCell ref="K2:K4"/>
    <mergeCell ref="L2:L4"/>
    <mergeCell ref="L7:L10"/>
    <mergeCell ref="L12:L16"/>
    <mergeCell ref="L18:L19"/>
    <mergeCell ref="L20:L27"/>
    <mergeCell ref="L28:L30"/>
    <mergeCell ref="L31:L33"/>
    <mergeCell ref="L34:L35"/>
    <mergeCell ref="L38:L40"/>
    <mergeCell ref="L44:L87"/>
    <mergeCell ref="L88:L90"/>
    <mergeCell ref="L91:L93"/>
    <mergeCell ref="L96:L99"/>
    <mergeCell ref="L100:L105"/>
    <mergeCell ref="L106:L107"/>
    <mergeCell ref="L108:L112"/>
    <mergeCell ref="L113:L115"/>
    <mergeCell ref="L116:L117"/>
    <mergeCell ref="L119:L124"/>
    <mergeCell ref="L125:L126"/>
    <mergeCell ref="L127:L128"/>
  </mergeCells>
  <pageMargins left="0.699912516150888" right="0.699912516150888" top="0.74990626395218" bottom="0.74990626395218" header="0.299962510274151" footer="0.2999625102741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区级审核统计汇总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nongwei</cp:lastModifiedBy>
  <cp:revision>0</cp:revision>
  <dcterms:created xsi:type="dcterms:W3CDTF">2022-07-29T02:10:00Z</dcterms:created>
  <dcterms:modified xsi:type="dcterms:W3CDTF">2023-10-19T15:24:54Z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</Properties>
</file>