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255"/>
  </bookViews>
  <sheets>
    <sheet name="项目自评" sheetId="17" r:id="rId1"/>
  </sheets>
  <definedNames>
    <definedName name="_xlnm.Print_Area" localSheetId="0">项目自评!$A$1:$H$62</definedName>
    <definedName name="_xlnm.Print_Titles" localSheetId="0">项目自评!$10:$10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2" i="17"/>
  <c r="M62"/>
  <c r="L62"/>
  <c r="K62"/>
  <c r="J62"/>
  <c r="I62"/>
  <c r="F62"/>
  <c r="I61"/>
  <c r="I60"/>
  <c r="I59"/>
  <c r="I58"/>
  <c r="I57"/>
  <c r="I56"/>
  <c r="I55"/>
  <c r="I54"/>
  <c r="I53"/>
  <c r="I52"/>
  <c r="I51"/>
  <c r="I50"/>
  <c r="I49"/>
  <c r="I48"/>
  <c r="I47"/>
  <c r="I46"/>
  <c r="G35"/>
  <c r="G32"/>
  <c r="G31"/>
  <c r="G29"/>
  <c r="G28"/>
  <c r="G25"/>
  <c r="G24"/>
  <c r="G23"/>
  <c r="G22"/>
  <c r="G21"/>
  <c r="G20"/>
  <c r="G19"/>
  <c r="G18"/>
  <c r="G17"/>
  <c r="G16"/>
  <c r="G15"/>
  <c r="G14"/>
  <c r="G13"/>
  <c r="G12"/>
  <c r="G11"/>
</calcChain>
</file>

<file path=xl/sharedStrings.xml><?xml version="1.0" encoding="utf-8"?>
<sst xmlns="http://schemas.openxmlformats.org/spreadsheetml/2006/main" count="158" uniqueCount="152">
  <si>
    <t>附件6-1</t>
  </si>
  <si>
    <t>2023年度债券项目绩效自评表</t>
  </si>
  <si>
    <t>项目名称：</t>
  </si>
  <si>
    <t>闵行区雨污水泵站管道新建改造工程</t>
  </si>
  <si>
    <t>预算单位：</t>
  </si>
  <si>
    <t>区水务局</t>
  </si>
  <si>
    <t>主管部门:</t>
  </si>
  <si>
    <t>实施单位:</t>
  </si>
  <si>
    <t>排水所、水利所、区城投公司</t>
  </si>
  <si>
    <t>具体实施处（科室）：</t>
  </si>
  <si>
    <t>供排水科、排水所、水利所</t>
  </si>
  <si>
    <t>是否为经常性项目：</t>
  </si>
  <si>
    <t>否</t>
  </si>
  <si>
    <t>当年预算数（元）：</t>
  </si>
  <si>
    <t>上年预算金额（元）：</t>
  </si>
  <si>
    <t>预算执行数（元）：</t>
  </si>
  <si>
    <t>预算执行率（%）：</t>
  </si>
  <si>
    <t>自评时间：</t>
  </si>
  <si>
    <t>给排水</t>
  </si>
  <si>
    <t>排水所</t>
  </si>
  <si>
    <t>水利所</t>
  </si>
  <si>
    <t>一级指标</t>
  </si>
  <si>
    <t>指标名称</t>
  </si>
  <si>
    <t>指标解释</t>
  </si>
  <si>
    <t>权重</t>
  </si>
  <si>
    <t>评分规则</t>
  </si>
  <si>
    <t>自评分</t>
  </si>
  <si>
    <t>备注</t>
  </si>
  <si>
    <t>投入与管理</t>
  </si>
  <si>
    <t>财务（资产）管理制度的健全性和执行的有效性</t>
  </si>
  <si>
    <t>项目的财务制度是否健全、完善、有效，用以反映和考核财务管理制度对资金规范、安全运行的保障情况，以及反映和考核项目实施单位对资金运行的控制情况。</t>
  </si>
  <si>
    <t>①是否已制定或具有相应的项目资金（资产）管理办法；(1分）②项目资金管理办法是否符合相关财务会计制度的规定。（1分）③是否已制定或具有相应的监控机制；（1分）④是否采取了相应的财务检查等必要的监控措施或手段；（1分）⑤是否按项目进行成本核算，开展必要的项目成本控制。（1分）</t>
  </si>
  <si>
    <t>预算执行率</t>
  </si>
  <si>
    <t>反映项目预算执行的进度。</t>
  </si>
  <si>
    <t>（参考分值区间，按实际完成情况打分）①预算执行率在90%及以上得8分；②预算执行率大于80%以上不到90%得6-8分；③预算执行率70%以上不到80%得4-6分；④预算执行率70以下，不得分。</t>
  </si>
  <si>
    <t>绩效目标合理性</t>
  </si>
  <si>
    <t>项目所设定的绩效目标是否依据充分，是否符合客观实际，绩效目标与预算是否匹配。</t>
  </si>
  <si>
    <t>①是否随同项目预算同时设置和报送绩效目标；（1分）②绩效目标是否与项目预算或资金量相匹配；（2分）③是否将项目绩效目标细化分解为具体的绩效指标和指标值；（1分）④项目预算编制是否细化和量化（主要体现为依据充分、流程合规、数量合适、单价合理）；（4分）其中：科学细化量化的得4分，基本细化量化的得2分，未细化良化的不得分。</t>
  </si>
  <si>
    <t>资金使用的合规性</t>
  </si>
  <si>
    <t>项目资金使用是否符合相关法律法规、制度和规定，项目资金使用是否规范和安全。</t>
  </si>
  <si>
    <t>①资金使用是否符合国家财经法规、财政管理改革要求、财务管理制度，以及有关专项资金管理办法的规定（包括公务卡、“三公”经费、政府采购等）；（3分）②资金的拨付是否有完整的审批程序和手续；（1分）③是否符合项目预算批复或合同规定的用。（2分）</t>
  </si>
  <si>
    <t>项目设立的规范性</t>
  </si>
  <si>
    <t>项目的申请、设立过程是否符合相关要求，用以反映和考核项目立项的规范情况。</t>
  </si>
  <si>
    <t>①是否与项目本部门（单位）职责密切相关；（1分）②是否符合部门（单位）中期规划、年度目标和计划；(1分）③项目是否按照规定的程序申请设立；（1分）④项目是否经过本部门（单位）预算评审；（1分）⑤事前是否已经过必要的可行性研究、专家论证、风险评估、集体决策等。（1分）</t>
  </si>
  <si>
    <t>项目管理制度的健全性和执行的有效性</t>
  </si>
  <si>
    <t>与项目直接相关的业务管理制度是否健全、完善和有效，项目实施是否符合相关业务管理规定，是否为达到项目质量要求而采取了必需的措施。</t>
  </si>
  <si>
    <t>①是否已制定或具有科学合理的业务管理制度；（1分）②项目调整及支出调整手续是否完备；（1分）③项目合同书、验收报告、技术鉴定等资料是否齐全；（1分）④是否采取了有效的项目推进、质量检查、验收等必需的控制措施或手段。（1分）</t>
  </si>
  <si>
    <t>产出目标</t>
  </si>
  <si>
    <t>工程数量目标</t>
  </si>
  <si>
    <t>工程完成率</t>
  </si>
  <si>
    <t>完成批复及设计变更范围内的工程量得6分；未经审批擅自增减工程量，不得分</t>
  </si>
  <si>
    <t>工程质量目标</t>
  </si>
  <si>
    <t>工程验收合格率</t>
  </si>
  <si>
    <t>工程验收合格率100%得6分，工程验收合格率低于100%不得分</t>
  </si>
  <si>
    <t>前期施工准备</t>
  </si>
  <si>
    <t>项目主体工程方案审批及施工前准备</t>
  </si>
  <si>
    <t>①完成工程方案审批（3分）；②施工场地准备充分。（2分）</t>
  </si>
  <si>
    <t>工程档案收集</t>
  </si>
  <si>
    <t>项目工程资料及时收集整理归档</t>
  </si>
  <si>
    <t>①工程资料是否完整（3分）；②资料是否及时移交。（2分）</t>
  </si>
  <si>
    <t>工程进度把控</t>
  </si>
  <si>
    <t>项目工程实施按时间节点推进</t>
  </si>
  <si>
    <t>①是否排定施工计划（3分）；②是否按计划开展施工。（3分）</t>
  </si>
  <si>
    <t>安全生产目标</t>
  </si>
  <si>
    <t>项目实施过程安全无事故</t>
  </si>
  <si>
    <t>①安全生产目标责任落实（3分）；②无安全事故。（3分）</t>
  </si>
  <si>
    <t>效果目标</t>
  </si>
  <si>
    <t>主体项目实施</t>
  </si>
  <si>
    <t>施工准备，合理利用场地</t>
  </si>
  <si>
    <t>①按时完成施工场地准备工作（2分）；②不影响主体工程的进度目标推进。（1分）</t>
  </si>
  <si>
    <t>工程环境效益</t>
  </si>
  <si>
    <t>场区环境面貌改善</t>
  </si>
  <si>
    <t>场区环境面貌显著改善得3分，场区环境面貌有所改善得2分，场区环境面貌未明显改善不得分</t>
  </si>
  <si>
    <t>工程社会效益1</t>
  </si>
  <si>
    <t>防汛除涝能力提升</t>
  </si>
  <si>
    <t>防汛除涝能力显著提升得2分，防汛除涝能力有所提升得1分，防汛除涝能力未明显提升不得分</t>
  </si>
  <si>
    <t>工程社会效益2</t>
  </si>
  <si>
    <t>雨污水输送能力提升</t>
  </si>
  <si>
    <t>雨污水输送能力显著提升得2分污水输送能力有所提升得1分，雨污水输送能力未明显提升不得分</t>
  </si>
  <si>
    <t>设施设备提升情况</t>
  </si>
  <si>
    <t>硬件条件改善情况</t>
  </si>
  <si>
    <t>在施工准备完成后，按时完成项目本体。硬件条件得以改善，运行安全得到保障，提升城市形象。满分3分，出现问题不得分。</t>
  </si>
  <si>
    <t>居民满意度</t>
  </si>
  <si>
    <t>是否满足周边居民生活要求</t>
  </si>
  <si>
    <t>在施工准备完成后，按时完成项目本体。有效改善水闸硬件状况，周边居民反馈较好。满分3分，出现一起信访事件扣1分。</t>
  </si>
  <si>
    <t>影响力目标</t>
  </si>
  <si>
    <t>建筑垃圾清运情况</t>
  </si>
  <si>
    <t>垃圾处置是否符合规范</t>
  </si>
  <si>
    <t>无违规处置建筑垃圾得3分，发现一次扣1分</t>
  </si>
  <si>
    <t>工程满意度</t>
  </si>
  <si>
    <t>周边居民群众满意度</t>
  </si>
  <si>
    <t>满意度大于85%得3分，满意度介于70%到85%之间得2分，满意度低于70%不得分</t>
  </si>
  <si>
    <t>工程长效管理</t>
  </si>
  <si>
    <t>项目后续运行及成效发挥的可持续情况</t>
  </si>
  <si>
    <t>落实运行接管单位实施长效管理得3分，未落实运行接管单位不得分</t>
  </si>
  <si>
    <t>工程过程控制</t>
  </si>
  <si>
    <t>工程文明施工情况</t>
  </si>
  <si>
    <t>未影响周边居民、企业得2分；每出现一起影响事件扣1分。</t>
  </si>
  <si>
    <t>完成设施移交</t>
  </si>
  <si>
    <t>设施移交接管，发挥长效作用</t>
  </si>
  <si>
    <t>完成设施移交得2分，未完成不得分</t>
  </si>
  <si>
    <t>信息共享</t>
  </si>
  <si>
    <t>信息实施传输</t>
  </si>
  <si>
    <t>保障设备向管理单位实时传输数据、图像得2分</t>
  </si>
  <si>
    <t>合计</t>
  </si>
  <si>
    <t>绩效等级:</t>
  </si>
  <si>
    <t>优秀</t>
  </si>
  <si>
    <t>主要绩效：</t>
  </si>
  <si>
    <t xml:space="preserve">    实施高兴花园雨水泵站改造工程、中横沥北闸除险加固工程、虹南排水泵站初雨调蓄池工程等，对市政雨污水管道设施进行维修改造，对市政雨污水泵站、水闸等进行工艺设备、电器设备以及附属设施的改造更新，新建调蓄池，增加调蓄容量，保障地区水安全，提升居民幸福感，防汛除涝能力得到显著提升，保护周边居民的生命财产不受损失。2023年该项目预算执行总额19922.5986万元，其中：市级资金7549.4734万元，2023年债券资金3500万元、区级其他资金8873.1252万元。</t>
  </si>
  <si>
    <t>昆阳雨水泵站及总管新建工程、虹南排水泵站初雨调蓄池工程完成80%，新梅排水泵站初雨调蓄池工程、陇西排水泵站初雨调蓄池新建工程完成50%，昆阳排水泵站初雨调蓄池（管廊）新建工程、九星排水泵站初雨调蓄池（星北路）新建工程完成70%
，按计划完成年度目标</t>
  </si>
  <si>
    <t xml:space="preserve">    实施2022年闵行区区管市政管道检测修复工程（古美路街道）、东川路华宁路污水管道抢修工程、闵行区雨水口标准化改造四期工程、高兴花园雨水泵站改造工程、华宁路污水泵站改造工程、莘北路立交泵站改造工程、永秀路污水泵站改造工程、敏感地区雨水口及垃圾拦截器改造工程（江川街道）、联航路（三鲁河）污水倒虹管抢修工程，对市政雨污水管道设施进行维修改造，对市政雨污水泵站进行工艺设备、电器设备以及附属设施的改造更新。项目实施后市政排水设施的使用获得了保障，保障地区排水安全，提升居民幸福感，保护周边居民的生命财产不受损失。</t>
  </si>
  <si>
    <t xml:space="preserve">    实施中横沥北闸除险加固工程，通过外闸首闸墩、消力池、翼墙加高加固，闸门、启闭机更换，拆建外河海漫段、防冲槽，闸室挡墙加高加固，机电设备、管理用房及管理区修缮改造等，使水闸设施设备老化等问题得到显著改善，水闸的防汛排涝能力得到了提升，改善了水闸的整体观感，提升居民幸福感。防汛除涝能力得到显著提升，水闸运行安全性得到显著提升，水闸作为城市一线防汛口门运行稳定性得到了保障，保护周边居民的生命财产不受损失；及时完成了水闸除险加固工程，确保城市防汛能力得到有效提升。2023年该项目预算执行总额19922.5986万元，其中：市级资金7205万元，2023年债券资金3500万元、区级其他资金8873.1252万元。</t>
  </si>
  <si>
    <t>主要问题：</t>
  </si>
  <si>
    <t xml:space="preserve">    工程项目管理制度需进一步健全完善；前期项目施工方案编制不够全面，个别项目施工流程出现暂时性混乱的情况。个别项目施工区域较小，材料进场等存在一定工作难度，对项目主体工程顺利实施产生了少量影响。</t>
  </si>
  <si>
    <t>本项目正在施工中，项目完工后可提升辖区防汛能力</t>
  </si>
  <si>
    <t xml:space="preserve">    工程项目管理制度需进一步健全完善；前期项目施工方案编制不够全面，个别项目施工流程出现暂时性混乱的情况。个别项目施工区域离居民区较近，施工计划安排需合理，减少对市民生活的影响。</t>
  </si>
  <si>
    <t xml:space="preserve">    </t>
  </si>
  <si>
    <t>改进措施：</t>
  </si>
  <si>
    <t xml:space="preserve">    督促项目法人单位结合项目管理经验进一步健全完善项目管理制度；优化施工方案合理利用有限场地，使主体工程能够及时进场并施工。加大工程推进力度，包括：1、督促施工方加快推进项目进展，加强与参建单位的沟通协调；2、问题导向，多措并举解决推进“堵点”、“难点”；3、加强水闸周边相关区域涉及的单位、居民的沟通协调。</t>
  </si>
  <si>
    <t>下一步计划进一步加快推进项目建设，争取尽早完工</t>
  </si>
  <si>
    <t xml:space="preserve">    督促项目法人单位结合项目管理经验进一步健全完善项目管理制度；优化施工方案合理利用有限场地，使主体工程能够及时进场并施工。加大工程推进力度，包括：1、督促施工方加快推进项目进展，加强与参建单位的沟通协调；2、问题导向，多措并举解决推进“堵点”、“难点”；3、加强工程周边相关区域涉及的单位、居民的沟通协调。</t>
  </si>
  <si>
    <t>项目年度总目标:</t>
  </si>
  <si>
    <t xml:space="preserve">    防汛除涝能力得到显著提升，硬件设施水平得到显著提升，水务设施运行安全性得到显著提升，场区面貌得到显著改善，周边居民的生活水平得到提高。通过项目实施，消除设施设备老化等安全隐患，增强区域防汛除涝能力，保障周边居民的生活安全。通过建设雨、污水泵站，完成雨污水管道检测修复、调蓄池建设等，提升排水设施建设水平。</t>
  </si>
  <si>
    <t xml:space="preserve">    防汛除涝能力得到显著提升，水闸硬件设施水平得到显著提升，水闸运行安全性得到显著提升，水闸面貌得到显著改善，周边居民的生活水平得到提高。完成水闸维修，并通过项目实施，消除设施设备老化等安全隐患，增强区域防汛除涝能力，保障周边居民的生活安全。通过建设雨、污水泵站，完成雨污水管道检测修复、入河雨水排放口改造，提升排水设施建设水平。</t>
  </si>
  <si>
    <t xml:space="preserve">    保障地区排水安全，保护周边居民的生命财产不受损失。</t>
  </si>
  <si>
    <t xml:space="preserve">    防汛除涝能力得到显著提升，水闸硬件设施水平得到显著提升，水闸运行安全性得到显著提升，水闸面貌得到显著改善，周边居民的生活水平得到提高。完成水闸除险加固工程，并通过项目实施，消除设施设备老化等安全隐患，增强区域防汛除涝能力，保障周边居民的生活安全。</t>
  </si>
  <si>
    <t>2023年支付资金</t>
  </si>
  <si>
    <t>项目名称</t>
  </si>
  <si>
    <t>专项内容</t>
  </si>
  <si>
    <t>金额</t>
  </si>
  <si>
    <t>小计</t>
  </si>
  <si>
    <t>债券</t>
  </si>
  <si>
    <t>土地基金</t>
  </si>
  <si>
    <t>2022年结转债券</t>
  </si>
  <si>
    <t>市水利</t>
  </si>
  <si>
    <t>市发改</t>
  </si>
  <si>
    <t>2022年闵行区区管市政管道检测修复工程（古美路街道）</t>
  </si>
  <si>
    <t>东川路华宁路污水管道抢修工程</t>
  </si>
  <si>
    <t>闵行区雨水口标准化改造四期工程</t>
  </si>
  <si>
    <t>闵行区中横沥北闸除险加固工程</t>
  </si>
  <si>
    <t>高兴花园雨水泵站改造工程</t>
  </si>
  <si>
    <t>华宁路污水泵站改造工程</t>
  </si>
  <si>
    <t>莘北路立交泵站改造工程</t>
  </si>
  <si>
    <t>昆阳雨水泵站及总管新建工程</t>
  </si>
  <si>
    <t>新梅排水泵站初雨调蓄池工程</t>
  </si>
  <si>
    <t>陇西排水泵站初雨调蓄池新建工程</t>
  </si>
  <si>
    <t>昆阳排水泵站初雨调蓄池（管廊）新建工程</t>
  </si>
  <si>
    <t>九星排水泵站初雨调蓄池（星北路）新建工程</t>
  </si>
  <si>
    <t>虹南排水泵站初雨调蓄池工程</t>
  </si>
  <si>
    <t>永秀路污水泵站改造工程</t>
  </si>
  <si>
    <t>敏感地区雨水口及垃圾拦截器改造工程（江川街道）</t>
  </si>
  <si>
    <t>联航路（三鲁河）污水倒虹管抢修工程</t>
  </si>
</sst>
</file>

<file path=xl/styles.xml><?xml version="1.0" encoding="utf-8"?>
<styleSheet xmlns="http://schemas.openxmlformats.org/spreadsheetml/2006/main">
  <numFmts count="1">
    <numFmt numFmtId="176" formatCode="#,##0.00_ "/>
  </numFmts>
  <fonts count="16"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color theme="1"/>
      <name val="等线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4" fillId="0" borderId="0">
      <alignment vertical="center"/>
    </xf>
    <xf numFmtId="0" fontId="2" fillId="0" borderId="0"/>
    <xf numFmtId="0" fontId="14" fillId="0" borderId="0"/>
    <xf numFmtId="0" fontId="1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1">
    <xf numFmtId="0" fontId="0" fillId="0" borderId="0" xfId="0"/>
    <xf numFmtId="0" fontId="1" fillId="0" borderId="0" xfId="7" applyFont="1" applyFill="1">
      <alignment vertical="center"/>
    </xf>
    <xf numFmtId="0" fontId="2" fillId="0" borderId="0" xfId="7" applyFill="1">
      <alignment vertical="center"/>
    </xf>
    <xf numFmtId="0" fontId="2" fillId="0" borderId="0" xfId="7" applyFill="1" applyAlignment="1">
      <alignment vertical="center" wrapText="1"/>
    </xf>
    <xf numFmtId="0" fontId="2" fillId="0" borderId="0" xfId="7" applyFill="1" applyAlignment="1">
      <alignment horizontal="center" vertical="center"/>
    </xf>
    <xf numFmtId="0" fontId="3" fillId="0" borderId="0" xfId="7" applyFont="1" applyFill="1">
      <alignment vertical="center"/>
    </xf>
    <xf numFmtId="0" fontId="4" fillId="0" borderId="0" xfId="7" applyFont="1" applyFill="1">
      <alignment vertical="center"/>
    </xf>
    <xf numFmtId="0" fontId="4" fillId="0" borderId="0" xfId="7" applyFont="1" applyFill="1" applyAlignment="1">
      <alignment vertical="center" wrapText="1"/>
    </xf>
    <xf numFmtId="0" fontId="4" fillId="0" borderId="0" xfId="7" applyFont="1" applyFill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vertical="center" wrapText="1"/>
    </xf>
    <xf numFmtId="0" fontId="4" fillId="0" borderId="1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vertical="center" wrapText="1"/>
    </xf>
    <xf numFmtId="0" fontId="4" fillId="0" borderId="1" xfId="7" applyFont="1" applyFill="1" applyBorder="1" applyAlignment="1">
      <alignment horizontal="center" vertical="center"/>
    </xf>
    <xf numFmtId="0" fontId="4" fillId="0" borderId="2" xfId="7" applyFont="1" applyFill="1" applyBorder="1">
      <alignment vertical="center"/>
    </xf>
    <xf numFmtId="0" fontId="4" fillId="0" borderId="1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vertical="center" wrapText="1"/>
    </xf>
    <xf numFmtId="0" fontId="10" fillId="0" borderId="1" xfId="7" applyFont="1" applyFill="1" applyBorder="1" applyAlignment="1">
      <alignment vertical="center" wrapText="1"/>
    </xf>
    <xf numFmtId="0" fontId="11" fillId="0" borderId="1" xfId="7" applyFont="1" applyFill="1" applyBorder="1" applyAlignment="1">
      <alignment horizontal="center" vertical="center"/>
    </xf>
    <xf numFmtId="0" fontId="4" fillId="0" borderId="1" xfId="7" applyFont="1" applyFill="1" applyBorder="1">
      <alignment vertical="center"/>
    </xf>
    <xf numFmtId="0" fontId="2" fillId="0" borderId="1" xfId="7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7" xfId="7" applyNumberFormat="1" applyFont="1" applyFill="1" applyBorder="1" applyAlignment="1">
      <alignment horizontal="center" vertical="center" wrapText="1"/>
    </xf>
    <xf numFmtId="0" fontId="1" fillId="0" borderId="0" xfId="7" applyFont="1" applyFill="1" applyAlignment="1">
      <alignment horizontal="center" vertical="center"/>
    </xf>
    <xf numFmtId="0" fontId="2" fillId="0" borderId="1" xfId="7" applyFill="1" applyBorder="1" applyAlignment="1">
      <alignment horizontal="center" vertical="center" wrapText="1"/>
    </xf>
    <xf numFmtId="0" fontId="12" fillId="0" borderId="4" xfId="7" applyFont="1" applyFill="1" applyBorder="1" applyAlignment="1">
      <alignment vertical="center" wrapText="1"/>
    </xf>
    <xf numFmtId="0" fontId="12" fillId="0" borderId="1" xfId="7" applyFont="1" applyFill="1" applyBorder="1" applyAlignment="1">
      <alignment vertical="center" wrapText="1"/>
    </xf>
    <xf numFmtId="0" fontId="12" fillId="0" borderId="1" xfId="7" applyFont="1" applyFill="1" applyBorder="1" applyAlignment="1">
      <alignment vertical="center" wrapText="1"/>
    </xf>
    <xf numFmtId="0" fontId="2" fillId="0" borderId="0" xfId="7" applyFill="1" applyAlignment="1">
      <alignment vertical="center" wrapText="1"/>
    </xf>
    <xf numFmtId="0" fontId="1" fillId="0" borderId="1" xfId="7" applyFont="1" applyBorder="1" applyAlignment="1">
      <alignment horizontal="center" vertical="center" wrapText="1"/>
    </xf>
    <xf numFmtId="0" fontId="2" fillId="0" borderId="1" xfId="7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8" xfId="7" applyFont="1" applyFill="1" applyBorder="1" applyAlignment="1">
      <alignment horizontal="center" vertical="center"/>
    </xf>
    <xf numFmtId="0" fontId="1" fillId="0" borderId="9" xfId="7" applyFont="1" applyFill="1" applyBorder="1" applyAlignment="1">
      <alignment horizontal="center" vertical="center"/>
    </xf>
    <xf numFmtId="0" fontId="1" fillId="0" borderId="10" xfId="7" applyFont="1" applyFill="1" applyBorder="1" applyAlignment="1">
      <alignment horizontal="center" vertical="center"/>
    </xf>
    <xf numFmtId="0" fontId="4" fillId="0" borderId="5" xfId="7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left" vertical="center" wrapText="1"/>
    </xf>
    <xf numFmtId="0" fontId="2" fillId="0" borderId="0" xfId="7" applyFill="1" applyAlignment="1">
      <alignment horizontal="center" vertical="center" wrapText="1"/>
    </xf>
    <xf numFmtId="0" fontId="2" fillId="0" borderId="0" xfId="7" applyFill="1" applyAlignment="1">
      <alignment horizontal="center" vertical="center"/>
    </xf>
    <xf numFmtId="0" fontId="2" fillId="0" borderId="1" xfId="7" applyFill="1" applyBorder="1" applyAlignment="1">
      <alignment horizontal="center" vertical="center"/>
    </xf>
    <xf numFmtId="0" fontId="2" fillId="0" borderId="1" xfId="7" applyFill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/>
    </xf>
    <xf numFmtId="176" fontId="4" fillId="0" borderId="1" xfId="7" applyNumberFormat="1" applyFont="1" applyFill="1" applyBorder="1" applyAlignment="1">
      <alignment horizontal="center" vertical="center" wrapText="1"/>
    </xf>
    <xf numFmtId="9" fontId="4" fillId="0" borderId="1" xfId="7" applyNumberFormat="1" applyFont="1" applyFill="1" applyBorder="1" applyAlignment="1">
      <alignment horizontal="center" vertical="center"/>
    </xf>
    <xf numFmtId="31" fontId="4" fillId="0" borderId="1" xfId="7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/>
    </xf>
    <xf numFmtId="0" fontId="4" fillId="0" borderId="2" xfId="7" applyFont="1" applyFill="1" applyBorder="1" applyAlignment="1">
      <alignment horizontal="left" vertical="center"/>
    </xf>
    <xf numFmtId="0" fontId="4" fillId="0" borderId="3" xfId="7" applyFont="1" applyFill="1" applyBorder="1" applyAlignment="1">
      <alignment horizontal="left" vertical="center"/>
    </xf>
    <xf numFmtId="0" fontId="4" fillId="0" borderId="4" xfId="7" applyFont="1" applyFill="1" applyBorder="1" applyAlignment="1">
      <alignment horizontal="left" vertical="center"/>
    </xf>
    <xf numFmtId="0" fontId="4" fillId="0" borderId="2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</cellXfs>
  <cellStyles count="8">
    <cellStyle name="常规" xfId="0" builtinId="0"/>
    <cellStyle name="常规 16 2 2" xfId="1"/>
    <cellStyle name="常规 2" xfId="2"/>
    <cellStyle name="常规 2 2" xfId="3"/>
    <cellStyle name="常规 3" xfId="4"/>
    <cellStyle name="常规 4" xfId="5"/>
    <cellStyle name="常规 5" xfId="6"/>
    <cellStyle name="常规 7 2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0</xdr:rowOff>
    </xdr:from>
    <xdr:ext cx="0" cy="317500"/>
    <xdr:sp macro="" textlink="">
      <xdr:nvSpPr>
        <xdr:cNvPr id="2" name="Host Control  1"/>
        <xdr:cNvSpPr/>
      </xdr:nvSpPr>
      <xdr:spPr>
        <a:xfrm>
          <a:off x="0" y="18322925"/>
          <a:ext cx="0" cy="317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37</xdr:row>
      <xdr:rowOff>0</xdr:rowOff>
    </xdr:from>
    <xdr:ext cx="0" cy="304800"/>
    <xdr:sp macro="" textlink="">
      <xdr:nvSpPr>
        <xdr:cNvPr id="3" name="Host Control  2"/>
        <xdr:cNvSpPr/>
      </xdr:nvSpPr>
      <xdr:spPr>
        <a:xfrm>
          <a:off x="0" y="19437350"/>
          <a:ext cx="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38</xdr:row>
      <xdr:rowOff>0</xdr:rowOff>
    </xdr:from>
    <xdr:ext cx="0" cy="304800"/>
    <xdr:sp macro="" textlink="">
      <xdr:nvSpPr>
        <xdr:cNvPr id="4" name="Host Control  3"/>
        <xdr:cNvSpPr/>
      </xdr:nvSpPr>
      <xdr:spPr>
        <a:xfrm>
          <a:off x="0" y="19980275"/>
          <a:ext cx="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39</xdr:row>
      <xdr:rowOff>0</xdr:rowOff>
    </xdr:from>
    <xdr:ext cx="0" cy="304800"/>
    <xdr:sp macro="" textlink="">
      <xdr:nvSpPr>
        <xdr:cNvPr id="5" name="Host Control  4"/>
        <xdr:cNvSpPr/>
      </xdr:nvSpPr>
      <xdr:spPr>
        <a:xfrm>
          <a:off x="0" y="20523200"/>
          <a:ext cx="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0</xdr:col>
      <xdr:colOff>0</xdr:colOff>
      <xdr:row>40</xdr:row>
      <xdr:rowOff>0</xdr:rowOff>
    </xdr:from>
    <xdr:ext cx="0" cy="495300"/>
    <xdr:sp macro="" textlink="">
      <xdr:nvSpPr>
        <xdr:cNvPr id="6" name="Host Control  5"/>
        <xdr:cNvSpPr/>
      </xdr:nvSpPr>
      <xdr:spPr>
        <a:xfrm>
          <a:off x="0" y="21313775"/>
          <a:ext cx="0" cy="4953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workbookViewId="0">
      <pane xSplit="3" ySplit="3" topLeftCell="D4" activePane="bottomRight" state="frozen"/>
      <selection pane="topRight"/>
      <selection pane="bottomLeft"/>
      <selection pane="bottomRight" activeCell="D8" sqref="D8:E8"/>
    </sheetView>
  </sheetViews>
  <sheetFormatPr defaultColWidth="8.5" defaultRowHeight="13.5"/>
  <cols>
    <col min="1" max="1" width="5.5" style="2" customWidth="1"/>
    <col min="2" max="2" width="11.125" style="2" customWidth="1"/>
    <col min="3" max="3" width="17.75" style="3" customWidth="1"/>
    <col min="4" max="4" width="24.125" style="3" customWidth="1"/>
    <col min="5" max="5" width="25.625" style="3" customWidth="1"/>
    <col min="6" max="6" width="37" style="3" customWidth="1"/>
    <col min="7" max="7" width="8.875" style="4" customWidth="1"/>
    <col min="8" max="8" width="15.875" style="2" customWidth="1"/>
    <col min="9" max="9" width="12.625" style="2"/>
    <col min="10" max="10" width="8.5" style="2"/>
    <col min="11" max="11" width="12.625" style="2"/>
    <col min="12" max="12" width="14" style="2" customWidth="1"/>
    <col min="13" max="13" width="10.375" style="2"/>
    <col min="14" max="16384" width="8.5" style="2"/>
  </cols>
  <sheetData>
    <row r="1" spans="1:11" ht="14.25">
      <c r="A1" s="5" t="s">
        <v>0</v>
      </c>
      <c r="B1" s="6"/>
      <c r="C1" s="7"/>
      <c r="D1" s="7"/>
      <c r="E1" s="7"/>
      <c r="F1" s="7"/>
      <c r="G1" s="8"/>
      <c r="H1" s="6"/>
    </row>
    <row r="2" spans="1:11" ht="29.65" customHeight="1">
      <c r="A2" s="54" t="s">
        <v>1</v>
      </c>
      <c r="B2" s="54"/>
      <c r="C2" s="54"/>
      <c r="D2" s="54"/>
      <c r="E2" s="54"/>
      <c r="F2" s="54"/>
      <c r="G2" s="54"/>
      <c r="H2" s="54"/>
    </row>
    <row r="3" spans="1:11" ht="18" customHeight="1">
      <c r="A3" s="50" t="s">
        <v>2</v>
      </c>
      <c r="B3" s="50"/>
      <c r="C3" s="50"/>
      <c r="D3" s="49" t="s">
        <v>3</v>
      </c>
      <c r="E3" s="49"/>
      <c r="F3" s="10" t="s">
        <v>4</v>
      </c>
      <c r="G3" s="48" t="s">
        <v>5</v>
      </c>
      <c r="H3" s="48"/>
    </row>
    <row r="4" spans="1:11" ht="41.25" customHeight="1">
      <c r="A4" s="55" t="s">
        <v>6</v>
      </c>
      <c r="B4" s="56"/>
      <c r="C4" s="57"/>
      <c r="D4" s="58" t="s">
        <v>5</v>
      </c>
      <c r="E4" s="59"/>
      <c r="F4" s="10" t="s">
        <v>7</v>
      </c>
      <c r="G4" s="58" t="s">
        <v>8</v>
      </c>
      <c r="H4" s="60"/>
    </row>
    <row r="5" spans="1:11" ht="18" customHeight="1">
      <c r="A5" s="50" t="s">
        <v>9</v>
      </c>
      <c r="B5" s="50"/>
      <c r="C5" s="50"/>
      <c r="D5" s="49" t="s">
        <v>10</v>
      </c>
      <c r="E5" s="49"/>
      <c r="F5" s="10" t="s">
        <v>11</v>
      </c>
      <c r="G5" s="48" t="s">
        <v>12</v>
      </c>
      <c r="H5" s="48"/>
    </row>
    <row r="6" spans="1:11" ht="18" customHeight="1">
      <c r="A6" s="50" t="s">
        <v>13</v>
      </c>
      <c r="B6" s="50"/>
      <c r="C6" s="50"/>
      <c r="D6" s="51">
        <v>35000000</v>
      </c>
      <c r="E6" s="51"/>
      <c r="F6" s="10" t="s">
        <v>14</v>
      </c>
      <c r="G6" s="48"/>
      <c r="H6" s="48"/>
    </row>
    <row r="7" spans="1:11" ht="18" customHeight="1">
      <c r="A7" s="50" t="s">
        <v>15</v>
      </c>
      <c r="B7" s="50"/>
      <c r="C7" s="50"/>
      <c r="D7" s="51">
        <v>35000000</v>
      </c>
      <c r="E7" s="51"/>
      <c r="F7" s="10" t="s">
        <v>16</v>
      </c>
      <c r="G7" s="52">
        <v>1</v>
      </c>
      <c r="H7" s="48"/>
    </row>
    <row r="8" spans="1:11" ht="18" customHeight="1">
      <c r="A8" s="50" t="s">
        <v>17</v>
      </c>
      <c r="B8" s="50"/>
      <c r="C8" s="50"/>
      <c r="D8" s="53"/>
      <c r="E8" s="49"/>
      <c r="F8" s="10"/>
      <c r="G8" s="49"/>
      <c r="H8" s="49"/>
    </row>
    <row r="9" spans="1:11" ht="19.149999999999999" customHeight="1">
      <c r="A9" s="47"/>
      <c r="B9" s="47"/>
      <c r="C9" s="47"/>
      <c r="D9" s="47"/>
      <c r="E9" s="47"/>
      <c r="F9" s="47"/>
      <c r="G9" s="47"/>
      <c r="H9" s="47"/>
      <c r="I9" s="27" t="s">
        <v>18</v>
      </c>
      <c r="J9" s="27" t="s">
        <v>19</v>
      </c>
      <c r="K9" s="27" t="s">
        <v>20</v>
      </c>
    </row>
    <row r="10" spans="1:11" ht="18" customHeight="1">
      <c r="A10" s="48" t="s">
        <v>21</v>
      </c>
      <c r="B10" s="48"/>
      <c r="C10" s="9" t="s">
        <v>22</v>
      </c>
      <c r="D10" s="9" t="s">
        <v>23</v>
      </c>
      <c r="E10" s="9" t="s">
        <v>24</v>
      </c>
      <c r="F10" s="9" t="s">
        <v>25</v>
      </c>
      <c r="G10" s="11" t="s">
        <v>26</v>
      </c>
      <c r="H10" s="12" t="s">
        <v>27</v>
      </c>
      <c r="I10" s="27" t="s">
        <v>26</v>
      </c>
      <c r="J10" s="27" t="s">
        <v>26</v>
      </c>
      <c r="K10" s="27" t="s">
        <v>26</v>
      </c>
    </row>
    <row r="11" spans="1:11" ht="79.150000000000006" customHeight="1">
      <c r="A11" s="11">
        <v>1</v>
      </c>
      <c r="B11" s="39" t="s">
        <v>28</v>
      </c>
      <c r="C11" s="13" t="s">
        <v>29</v>
      </c>
      <c r="D11" s="13" t="s">
        <v>30</v>
      </c>
      <c r="E11" s="9">
        <v>5</v>
      </c>
      <c r="F11" s="13" t="s">
        <v>31</v>
      </c>
      <c r="G11" s="14">
        <f t="shared" ref="G11:G32" si="0">ROUND(AVERAGE(I11:K11),0)</f>
        <v>5</v>
      </c>
      <c r="H11" s="15"/>
      <c r="I11" s="27">
        <v>5</v>
      </c>
      <c r="J11" s="27">
        <v>4</v>
      </c>
      <c r="K11" s="27">
        <v>5</v>
      </c>
    </row>
    <row r="12" spans="1:11" ht="58.5" customHeight="1">
      <c r="A12" s="11">
        <v>2</v>
      </c>
      <c r="B12" s="40"/>
      <c r="C12" s="13" t="s">
        <v>32</v>
      </c>
      <c r="D12" s="13" t="s">
        <v>33</v>
      </c>
      <c r="E12" s="9">
        <v>8</v>
      </c>
      <c r="F12" s="13" t="s">
        <v>34</v>
      </c>
      <c r="G12" s="14">
        <f t="shared" si="0"/>
        <v>8</v>
      </c>
      <c r="H12" s="15"/>
      <c r="I12" s="27">
        <v>8</v>
      </c>
      <c r="J12" s="27">
        <v>8</v>
      </c>
      <c r="K12" s="27">
        <v>8</v>
      </c>
    </row>
    <row r="13" spans="1:11" ht="90" customHeight="1">
      <c r="A13" s="11">
        <v>3</v>
      </c>
      <c r="B13" s="40"/>
      <c r="C13" s="13" t="s">
        <v>35</v>
      </c>
      <c r="D13" s="13" t="s">
        <v>36</v>
      </c>
      <c r="E13" s="9">
        <v>8</v>
      </c>
      <c r="F13" s="13" t="s">
        <v>37</v>
      </c>
      <c r="G13" s="14">
        <f t="shared" si="0"/>
        <v>8</v>
      </c>
      <c r="H13" s="15"/>
      <c r="I13" s="27">
        <v>8</v>
      </c>
      <c r="J13" s="27">
        <v>8</v>
      </c>
      <c r="K13" s="27">
        <v>8</v>
      </c>
    </row>
    <row r="14" spans="1:11" ht="89.65" customHeight="1">
      <c r="A14" s="11">
        <v>4</v>
      </c>
      <c r="B14" s="40"/>
      <c r="C14" s="13" t="s">
        <v>38</v>
      </c>
      <c r="D14" s="13" t="s">
        <v>39</v>
      </c>
      <c r="E14" s="9">
        <v>6</v>
      </c>
      <c r="F14" s="13" t="s">
        <v>40</v>
      </c>
      <c r="G14" s="14">
        <f t="shared" si="0"/>
        <v>6</v>
      </c>
      <c r="H14" s="15"/>
      <c r="I14" s="27">
        <v>6</v>
      </c>
      <c r="J14" s="27">
        <v>6</v>
      </c>
      <c r="K14" s="27">
        <v>6</v>
      </c>
    </row>
    <row r="15" spans="1:11" ht="87" customHeight="1">
      <c r="A15" s="11">
        <v>5</v>
      </c>
      <c r="B15" s="40"/>
      <c r="C15" s="13" t="s">
        <v>41</v>
      </c>
      <c r="D15" s="13" t="s">
        <v>42</v>
      </c>
      <c r="E15" s="9">
        <v>5</v>
      </c>
      <c r="F15" s="13" t="s">
        <v>43</v>
      </c>
      <c r="G15" s="14">
        <f t="shared" si="0"/>
        <v>5</v>
      </c>
      <c r="H15" s="15"/>
      <c r="I15" s="27">
        <v>5</v>
      </c>
      <c r="J15" s="27">
        <v>5</v>
      </c>
      <c r="K15" s="27">
        <v>5</v>
      </c>
    </row>
    <row r="16" spans="1:11" ht="89.25" customHeight="1">
      <c r="A16" s="11">
        <v>6</v>
      </c>
      <c r="B16" s="41"/>
      <c r="C16" s="13" t="s">
        <v>44</v>
      </c>
      <c r="D16" s="13" t="s">
        <v>45</v>
      </c>
      <c r="E16" s="9">
        <v>4</v>
      </c>
      <c r="F16" s="13" t="s">
        <v>46</v>
      </c>
      <c r="G16" s="14">
        <f t="shared" si="0"/>
        <v>4</v>
      </c>
      <c r="H16" s="15"/>
      <c r="I16" s="27">
        <v>4</v>
      </c>
      <c r="J16" s="27">
        <v>4</v>
      </c>
      <c r="K16" s="27">
        <v>4</v>
      </c>
    </row>
    <row r="17" spans="1:11" ht="36.950000000000003" customHeight="1">
      <c r="A17" s="11">
        <v>7</v>
      </c>
      <c r="B17" s="39" t="s">
        <v>47</v>
      </c>
      <c r="C17" s="13" t="s">
        <v>48</v>
      </c>
      <c r="D17" s="13" t="s">
        <v>49</v>
      </c>
      <c r="E17" s="9">
        <v>6</v>
      </c>
      <c r="F17" s="13" t="s">
        <v>50</v>
      </c>
      <c r="G17" s="16">
        <f t="shared" si="0"/>
        <v>6</v>
      </c>
      <c r="H17" s="15"/>
      <c r="I17" s="27">
        <v>6</v>
      </c>
      <c r="J17" s="27">
        <v>6</v>
      </c>
      <c r="K17" s="27">
        <v>6</v>
      </c>
    </row>
    <row r="18" spans="1:11" ht="36.950000000000003" customHeight="1">
      <c r="A18" s="11">
        <v>8</v>
      </c>
      <c r="B18" s="40"/>
      <c r="C18" s="13" t="s">
        <v>51</v>
      </c>
      <c r="D18" s="13" t="s">
        <v>52</v>
      </c>
      <c r="E18" s="9">
        <v>6</v>
      </c>
      <c r="F18" s="13" t="s">
        <v>53</v>
      </c>
      <c r="G18" s="16">
        <f t="shared" si="0"/>
        <v>6</v>
      </c>
      <c r="H18" s="15"/>
      <c r="I18" s="27">
        <v>6</v>
      </c>
      <c r="J18" s="27">
        <v>6</v>
      </c>
      <c r="K18" s="27">
        <v>6</v>
      </c>
    </row>
    <row r="19" spans="1:11" ht="36.950000000000003" customHeight="1">
      <c r="A19" s="11">
        <v>9</v>
      </c>
      <c r="B19" s="40"/>
      <c r="C19" s="13" t="s">
        <v>54</v>
      </c>
      <c r="D19" s="13" t="s">
        <v>55</v>
      </c>
      <c r="E19" s="9">
        <v>5</v>
      </c>
      <c r="F19" s="13" t="s">
        <v>56</v>
      </c>
      <c r="G19" s="14">
        <f t="shared" si="0"/>
        <v>5</v>
      </c>
      <c r="H19" s="15"/>
      <c r="I19" s="27">
        <v>5</v>
      </c>
      <c r="J19" s="27">
        <v>5</v>
      </c>
      <c r="K19" s="27">
        <v>5</v>
      </c>
    </row>
    <row r="20" spans="1:11" ht="36.950000000000003" customHeight="1">
      <c r="A20" s="11">
        <v>10</v>
      </c>
      <c r="B20" s="40"/>
      <c r="C20" s="13" t="s">
        <v>57</v>
      </c>
      <c r="D20" s="13" t="s">
        <v>58</v>
      </c>
      <c r="E20" s="9">
        <v>5</v>
      </c>
      <c r="F20" s="13" t="s">
        <v>59</v>
      </c>
      <c r="G20" s="14">
        <f t="shared" si="0"/>
        <v>5</v>
      </c>
      <c r="H20" s="15"/>
      <c r="I20" s="27">
        <v>5</v>
      </c>
      <c r="J20" s="27">
        <v>5</v>
      </c>
      <c r="K20" s="27">
        <v>5</v>
      </c>
    </row>
    <row r="21" spans="1:11" ht="36.950000000000003" customHeight="1">
      <c r="A21" s="11">
        <v>11</v>
      </c>
      <c r="B21" s="40"/>
      <c r="C21" s="13" t="s">
        <v>60</v>
      </c>
      <c r="D21" s="13" t="s">
        <v>61</v>
      </c>
      <c r="E21" s="9">
        <v>6</v>
      </c>
      <c r="F21" s="13" t="s">
        <v>62</v>
      </c>
      <c r="G21" s="14">
        <f t="shared" si="0"/>
        <v>6</v>
      </c>
      <c r="H21" s="15"/>
      <c r="I21" s="27">
        <v>6</v>
      </c>
      <c r="J21" s="27">
        <v>6</v>
      </c>
      <c r="K21" s="27">
        <v>6</v>
      </c>
    </row>
    <row r="22" spans="1:11" ht="36.950000000000003" customHeight="1">
      <c r="A22" s="11">
        <v>12</v>
      </c>
      <c r="B22" s="41"/>
      <c r="C22" s="13" t="s">
        <v>63</v>
      </c>
      <c r="D22" s="13" t="s">
        <v>64</v>
      </c>
      <c r="E22" s="9">
        <v>6</v>
      </c>
      <c r="F22" s="13" t="s">
        <v>65</v>
      </c>
      <c r="G22" s="14">
        <f>ROUND(AVERAGE(I22:K22),0)</f>
        <v>6</v>
      </c>
      <c r="H22" s="15"/>
      <c r="I22" s="27">
        <v>6</v>
      </c>
      <c r="J22" s="27">
        <v>6</v>
      </c>
      <c r="K22" s="27">
        <v>6</v>
      </c>
    </row>
    <row r="23" spans="1:11" ht="36.950000000000003" customHeight="1">
      <c r="A23" s="11">
        <v>13</v>
      </c>
      <c r="B23" s="39" t="s">
        <v>66</v>
      </c>
      <c r="C23" s="13" t="s">
        <v>67</v>
      </c>
      <c r="D23" s="13" t="s">
        <v>68</v>
      </c>
      <c r="E23" s="9">
        <v>2</v>
      </c>
      <c r="F23" s="13" t="s">
        <v>69</v>
      </c>
      <c r="G23" s="14">
        <f t="shared" si="0"/>
        <v>2</v>
      </c>
      <c r="H23" s="15"/>
      <c r="I23" s="27">
        <v>2</v>
      </c>
      <c r="J23" s="27">
        <v>2</v>
      </c>
      <c r="K23" s="27">
        <v>2</v>
      </c>
    </row>
    <row r="24" spans="1:11" ht="36.950000000000003" customHeight="1">
      <c r="A24" s="11">
        <v>14</v>
      </c>
      <c r="B24" s="40"/>
      <c r="C24" s="13" t="s">
        <v>70</v>
      </c>
      <c r="D24" s="17" t="s">
        <v>71</v>
      </c>
      <c r="E24" s="18">
        <v>3</v>
      </c>
      <c r="F24" s="17" t="s">
        <v>72</v>
      </c>
      <c r="G24" s="14">
        <f t="shared" si="0"/>
        <v>2</v>
      </c>
      <c r="H24" s="15"/>
      <c r="I24" s="27">
        <v>3</v>
      </c>
      <c r="J24" s="27">
        <v>0</v>
      </c>
      <c r="K24" s="27">
        <v>3</v>
      </c>
    </row>
    <row r="25" spans="1:11" ht="36.950000000000003" customHeight="1">
      <c r="A25" s="11">
        <v>15</v>
      </c>
      <c r="B25" s="40"/>
      <c r="C25" s="13" t="s">
        <v>73</v>
      </c>
      <c r="D25" s="13" t="s">
        <v>74</v>
      </c>
      <c r="E25" s="9">
        <v>2</v>
      </c>
      <c r="F25" s="13" t="s">
        <v>75</v>
      </c>
      <c r="G25" s="14">
        <f t="shared" si="0"/>
        <v>2</v>
      </c>
      <c r="H25" s="15"/>
      <c r="I25" s="27">
        <v>1</v>
      </c>
      <c r="J25" s="27">
        <v>2</v>
      </c>
      <c r="K25" s="27">
        <v>2</v>
      </c>
    </row>
    <row r="26" spans="1:11" ht="48" customHeight="1">
      <c r="A26" s="11">
        <v>16</v>
      </c>
      <c r="B26" s="40"/>
      <c r="C26" s="13" t="s">
        <v>76</v>
      </c>
      <c r="D26" s="13" t="s">
        <v>77</v>
      </c>
      <c r="E26" s="9">
        <v>2</v>
      </c>
      <c r="F26" s="13" t="s">
        <v>78</v>
      </c>
      <c r="G26" s="14">
        <v>2</v>
      </c>
      <c r="H26" s="19"/>
      <c r="I26" s="27">
        <v>0</v>
      </c>
      <c r="J26" s="27">
        <v>2</v>
      </c>
      <c r="K26" s="27">
        <v>2</v>
      </c>
    </row>
    <row r="27" spans="1:11" ht="36.950000000000003" customHeight="1">
      <c r="A27" s="11">
        <v>17</v>
      </c>
      <c r="B27" s="40"/>
      <c r="C27" s="20" t="s">
        <v>79</v>
      </c>
      <c r="D27" s="20" t="s">
        <v>80</v>
      </c>
      <c r="E27" s="9">
        <v>3</v>
      </c>
      <c r="F27" s="13" t="s">
        <v>81</v>
      </c>
      <c r="G27" s="14">
        <v>3</v>
      </c>
      <c r="H27" s="15"/>
      <c r="I27" s="27">
        <v>3</v>
      </c>
      <c r="J27" s="27">
        <v>0</v>
      </c>
      <c r="K27" s="27">
        <v>3</v>
      </c>
    </row>
    <row r="28" spans="1:11" ht="36.950000000000003" customHeight="1">
      <c r="A28" s="11">
        <v>18</v>
      </c>
      <c r="B28" s="41"/>
      <c r="C28" s="20" t="s">
        <v>82</v>
      </c>
      <c r="D28" s="20" t="s">
        <v>83</v>
      </c>
      <c r="E28" s="9">
        <v>3</v>
      </c>
      <c r="F28" s="13" t="s">
        <v>84</v>
      </c>
      <c r="G28" s="14">
        <f t="shared" si="0"/>
        <v>3</v>
      </c>
      <c r="H28" s="19"/>
      <c r="I28" s="27">
        <v>3</v>
      </c>
      <c r="J28" s="27">
        <v>3</v>
      </c>
      <c r="K28" s="27">
        <v>3</v>
      </c>
    </row>
    <row r="29" spans="1:11" ht="36.950000000000003" customHeight="1">
      <c r="A29" s="11">
        <v>19</v>
      </c>
      <c r="B29" s="39" t="s">
        <v>85</v>
      </c>
      <c r="C29" s="13" t="s">
        <v>86</v>
      </c>
      <c r="D29" s="13" t="s">
        <v>87</v>
      </c>
      <c r="E29" s="9">
        <v>3</v>
      </c>
      <c r="F29" s="13" t="s">
        <v>88</v>
      </c>
      <c r="G29" s="14">
        <f t="shared" si="0"/>
        <v>3</v>
      </c>
      <c r="H29" s="15"/>
      <c r="I29" s="27">
        <v>3</v>
      </c>
      <c r="J29" s="27">
        <v>3</v>
      </c>
      <c r="K29" s="27">
        <v>3</v>
      </c>
    </row>
    <row r="30" spans="1:11" ht="36.950000000000003" customHeight="1">
      <c r="A30" s="11">
        <v>20</v>
      </c>
      <c r="B30" s="40"/>
      <c r="C30" s="13" t="s">
        <v>89</v>
      </c>
      <c r="D30" s="13" t="s">
        <v>90</v>
      </c>
      <c r="E30" s="9">
        <v>3</v>
      </c>
      <c r="F30" s="13" t="s">
        <v>91</v>
      </c>
      <c r="G30" s="14">
        <v>2</v>
      </c>
      <c r="H30" s="15"/>
      <c r="I30" s="27">
        <v>3</v>
      </c>
      <c r="J30" s="27">
        <v>3</v>
      </c>
      <c r="K30" s="27">
        <v>3</v>
      </c>
    </row>
    <row r="31" spans="1:11" ht="36.950000000000003" customHeight="1">
      <c r="A31" s="11">
        <v>21</v>
      </c>
      <c r="B31" s="40"/>
      <c r="C31" s="13" t="s">
        <v>92</v>
      </c>
      <c r="D31" s="13" t="s">
        <v>93</v>
      </c>
      <c r="E31" s="9">
        <v>3</v>
      </c>
      <c r="F31" s="13" t="s">
        <v>94</v>
      </c>
      <c r="G31" s="14">
        <f t="shared" si="0"/>
        <v>3</v>
      </c>
      <c r="H31" s="15"/>
      <c r="I31" s="27">
        <v>3</v>
      </c>
      <c r="J31" s="27">
        <v>3</v>
      </c>
      <c r="K31" s="27">
        <v>3</v>
      </c>
    </row>
    <row r="32" spans="1:11" ht="36.950000000000003" customHeight="1">
      <c r="A32" s="11">
        <v>22</v>
      </c>
      <c r="B32" s="40"/>
      <c r="C32" s="13" t="s">
        <v>95</v>
      </c>
      <c r="D32" s="13" t="s">
        <v>96</v>
      </c>
      <c r="E32" s="9">
        <v>2</v>
      </c>
      <c r="F32" s="13" t="s">
        <v>97</v>
      </c>
      <c r="G32" s="14">
        <f t="shared" si="0"/>
        <v>2</v>
      </c>
      <c r="H32" s="15"/>
      <c r="I32" s="27">
        <v>2</v>
      </c>
      <c r="J32" s="27">
        <v>2</v>
      </c>
      <c r="K32" s="27">
        <v>2</v>
      </c>
    </row>
    <row r="33" spans="1:14" ht="36.950000000000003" customHeight="1">
      <c r="A33" s="11">
        <v>23</v>
      </c>
      <c r="B33" s="40"/>
      <c r="C33" s="13" t="s">
        <v>98</v>
      </c>
      <c r="D33" s="13" t="s">
        <v>99</v>
      </c>
      <c r="E33" s="9">
        <v>2</v>
      </c>
      <c r="F33" s="13" t="s">
        <v>100</v>
      </c>
      <c r="G33" s="14">
        <v>2</v>
      </c>
      <c r="H33" s="15"/>
      <c r="I33" s="27">
        <v>0</v>
      </c>
      <c r="J33" s="27">
        <v>2</v>
      </c>
      <c r="K33" s="27">
        <v>2</v>
      </c>
    </row>
    <row r="34" spans="1:14" ht="36.950000000000003" customHeight="1">
      <c r="A34" s="11">
        <v>24</v>
      </c>
      <c r="B34" s="41"/>
      <c r="C34" s="20" t="s">
        <v>101</v>
      </c>
      <c r="D34" s="20" t="s">
        <v>102</v>
      </c>
      <c r="E34" s="9">
        <v>2</v>
      </c>
      <c r="F34" s="13" t="s">
        <v>103</v>
      </c>
      <c r="G34" s="14">
        <v>2</v>
      </c>
      <c r="H34" s="15"/>
      <c r="I34" s="27">
        <v>0</v>
      </c>
      <c r="J34" s="27">
        <v>2</v>
      </c>
      <c r="K34" s="27">
        <v>2</v>
      </c>
    </row>
    <row r="35" spans="1:14" ht="18" customHeight="1">
      <c r="A35" s="11"/>
      <c r="B35" s="21" t="s">
        <v>104</v>
      </c>
      <c r="C35" s="11"/>
      <c r="D35" s="11"/>
      <c r="E35" s="21">
        <v>100</v>
      </c>
      <c r="F35" s="11"/>
      <c r="G35" s="21">
        <f>SUM(G11:G34)</f>
        <v>98</v>
      </c>
      <c r="H35" s="11"/>
    </row>
    <row r="36" spans="1:14" ht="42.75" customHeight="1">
      <c r="A36" s="22" t="s">
        <v>105</v>
      </c>
      <c r="B36" s="22"/>
      <c r="C36" s="49" t="s">
        <v>106</v>
      </c>
      <c r="D36" s="49"/>
      <c r="E36" s="49"/>
      <c r="F36" s="49"/>
      <c r="G36" s="49"/>
      <c r="H36" s="49"/>
    </row>
    <row r="37" spans="1:14" ht="87.75" customHeight="1">
      <c r="A37" s="22" t="s">
        <v>107</v>
      </c>
      <c r="B37" s="22"/>
      <c r="C37" s="42" t="s">
        <v>108</v>
      </c>
      <c r="D37" s="42"/>
      <c r="E37" s="42"/>
      <c r="F37" s="42"/>
      <c r="G37" s="42"/>
      <c r="H37" s="42"/>
      <c r="I37" s="28" t="s">
        <v>109</v>
      </c>
      <c r="J37" s="29" t="s">
        <v>110</v>
      </c>
      <c r="K37" s="30" t="s">
        <v>111</v>
      </c>
      <c r="L37" s="31"/>
      <c r="M37" s="31"/>
      <c r="N37" s="31"/>
    </row>
    <row r="38" spans="1:14" ht="42.75" customHeight="1">
      <c r="A38" s="22" t="s">
        <v>112</v>
      </c>
      <c r="B38" s="22"/>
      <c r="C38" s="42" t="s">
        <v>113</v>
      </c>
      <c r="D38" s="42"/>
      <c r="E38" s="42"/>
      <c r="F38" s="42"/>
      <c r="G38" s="42"/>
      <c r="H38" s="42"/>
      <c r="I38" s="28" t="s">
        <v>114</v>
      </c>
      <c r="J38" s="29" t="s">
        <v>115</v>
      </c>
      <c r="K38" s="30" t="s">
        <v>116</v>
      </c>
      <c r="L38" s="31"/>
      <c r="M38" s="31"/>
      <c r="N38" s="31"/>
    </row>
    <row r="39" spans="1:14" ht="42.75" customHeight="1">
      <c r="A39" s="22" t="s">
        <v>117</v>
      </c>
      <c r="B39" s="22"/>
      <c r="C39" s="42" t="s">
        <v>118</v>
      </c>
      <c r="D39" s="42"/>
      <c r="E39" s="42"/>
      <c r="F39" s="42"/>
      <c r="G39" s="42"/>
      <c r="H39" s="42"/>
      <c r="I39" s="28" t="s">
        <v>119</v>
      </c>
      <c r="J39" s="29" t="s">
        <v>120</v>
      </c>
      <c r="K39" s="30"/>
      <c r="L39" s="31"/>
      <c r="M39" s="31"/>
      <c r="N39" s="31"/>
    </row>
    <row r="40" spans="1:14" ht="62.25" customHeight="1">
      <c r="A40" s="22" t="s">
        <v>121</v>
      </c>
      <c r="B40" s="22"/>
      <c r="C40" s="42" t="s">
        <v>122</v>
      </c>
      <c r="D40" s="42"/>
      <c r="E40" s="42"/>
      <c r="F40" s="42"/>
      <c r="G40" s="42"/>
      <c r="H40" s="42"/>
      <c r="I40" s="28" t="s">
        <v>123</v>
      </c>
      <c r="J40" s="29" t="s">
        <v>124</v>
      </c>
      <c r="K40" s="30" t="s">
        <v>125</v>
      </c>
      <c r="L40" s="31"/>
      <c r="M40" s="31"/>
      <c r="N40" s="31"/>
    </row>
    <row r="41" spans="1:14">
      <c r="C41" s="43"/>
      <c r="D41" s="43"/>
      <c r="E41" s="43"/>
      <c r="F41" s="43"/>
      <c r="G41" s="43"/>
      <c r="H41" s="43"/>
    </row>
    <row r="44" spans="1:14">
      <c r="I44" s="44" t="s">
        <v>126</v>
      </c>
      <c r="J44" s="44"/>
      <c r="K44" s="44"/>
      <c r="L44" s="44"/>
      <c r="M44" s="44"/>
      <c r="N44" s="44"/>
    </row>
    <row r="45" spans="1:14" ht="24" customHeight="1">
      <c r="A45" s="45" t="s">
        <v>127</v>
      </c>
      <c r="B45" s="45"/>
      <c r="C45" s="45"/>
      <c r="D45" s="46" t="s">
        <v>128</v>
      </c>
      <c r="E45" s="46"/>
      <c r="F45" s="23" t="s">
        <v>129</v>
      </c>
      <c r="I45" s="32" t="s">
        <v>130</v>
      </c>
      <c r="J45" s="33" t="s">
        <v>131</v>
      </c>
      <c r="K45" s="33" t="s">
        <v>132</v>
      </c>
      <c r="L45" s="33" t="s">
        <v>133</v>
      </c>
      <c r="M45" s="33" t="s">
        <v>134</v>
      </c>
      <c r="N45" s="33" t="s">
        <v>135</v>
      </c>
    </row>
    <row r="46" spans="1:14" ht="24" customHeight="1">
      <c r="A46" s="35" t="s">
        <v>3</v>
      </c>
      <c r="B46" s="35"/>
      <c r="C46" s="35"/>
      <c r="D46" s="35" t="s">
        <v>136</v>
      </c>
      <c r="E46" s="35"/>
      <c r="F46" s="24">
        <v>1000000</v>
      </c>
      <c r="I46" s="32">
        <f>SUM(J46:N46)</f>
        <v>600</v>
      </c>
      <c r="J46" s="33">
        <v>100</v>
      </c>
      <c r="K46" s="33">
        <v>500</v>
      </c>
      <c r="L46" s="33"/>
      <c r="M46" s="33"/>
      <c r="N46" s="33"/>
    </row>
    <row r="47" spans="1:14" ht="24" customHeight="1">
      <c r="A47" s="35"/>
      <c r="B47" s="35"/>
      <c r="C47" s="35"/>
      <c r="D47" s="35" t="s">
        <v>137</v>
      </c>
      <c r="E47" s="35"/>
      <c r="F47" s="24">
        <v>4350000</v>
      </c>
      <c r="I47" s="32">
        <f t="shared" ref="I47:I61" si="1">SUM(J47:N47)</f>
        <v>870</v>
      </c>
      <c r="J47" s="23">
        <v>435</v>
      </c>
      <c r="K47" s="23">
        <v>435</v>
      </c>
      <c r="L47" s="23"/>
      <c r="M47" s="33"/>
      <c r="N47" s="33"/>
    </row>
    <row r="48" spans="1:14" ht="24" customHeight="1">
      <c r="A48" s="35"/>
      <c r="B48" s="35"/>
      <c r="C48" s="35"/>
      <c r="D48" s="35" t="s">
        <v>138</v>
      </c>
      <c r="E48" s="35"/>
      <c r="F48" s="24">
        <v>2500000</v>
      </c>
      <c r="I48" s="32">
        <f t="shared" si="1"/>
        <v>450</v>
      </c>
      <c r="J48" s="33">
        <v>250</v>
      </c>
      <c r="K48" s="33">
        <v>200</v>
      </c>
      <c r="L48" s="33"/>
      <c r="M48" s="33"/>
      <c r="N48" s="33"/>
    </row>
    <row r="49" spans="1:14" ht="24" customHeight="1">
      <c r="A49" s="35"/>
      <c r="B49" s="35"/>
      <c r="C49" s="35"/>
      <c r="D49" s="35" t="s">
        <v>139</v>
      </c>
      <c r="E49" s="35"/>
      <c r="F49" s="24">
        <v>1150000</v>
      </c>
      <c r="I49" s="32">
        <f t="shared" si="1"/>
        <v>584.47339999999997</v>
      </c>
      <c r="J49" s="33">
        <v>115</v>
      </c>
      <c r="K49" s="33">
        <v>125</v>
      </c>
      <c r="L49" s="33"/>
      <c r="M49" s="33">
        <v>344.47340000000003</v>
      </c>
      <c r="N49" s="33"/>
    </row>
    <row r="50" spans="1:14" ht="24" customHeight="1">
      <c r="A50" s="35"/>
      <c r="B50" s="35"/>
      <c r="C50" s="35"/>
      <c r="D50" s="35" t="s">
        <v>140</v>
      </c>
      <c r="E50" s="35"/>
      <c r="F50" s="24">
        <v>1200000</v>
      </c>
      <c r="I50" s="32">
        <f t="shared" si="1"/>
        <v>250</v>
      </c>
      <c r="J50" s="33">
        <v>120</v>
      </c>
      <c r="K50" s="33">
        <v>130</v>
      </c>
      <c r="L50" s="33"/>
      <c r="M50" s="33"/>
      <c r="N50" s="33"/>
    </row>
    <row r="51" spans="1:14" ht="24" customHeight="1">
      <c r="A51" s="35"/>
      <c r="B51" s="35"/>
      <c r="C51" s="35"/>
      <c r="D51" s="35" t="s">
        <v>141</v>
      </c>
      <c r="E51" s="35"/>
      <c r="F51" s="24">
        <v>2750000</v>
      </c>
      <c r="I51" s="32">
        <f t="shared" si="1"/>
        <v>550</v>
      </c>
      <c r="J51" s="33">
        <v>275</v>
      </c>
      <c r="K51" s="33">
        <v>275</v>
      </c>
      <c r="L51" s="33"/>
      <c r="M51" s="33"/>
      <c r="N51" s="33"/>
    </row>
    <row r="52" spans="1:14" ht="24" customHeight="1">
      <c r="A52" s="35"/>
      <c r="B52" s="35"/>
      <c r="C52" s="35"/>
      <c r="D52" s="35" t="s">
        <v>142</v>
      </c>
      <c r="E52" s="35"/>
      <c r="F52" s="24">
        <v>1500000</v>
      </c>
      <c r="I52" s="32">
        <f t="shared" si="1"/>
        <v>300</v>
      </c>
      <c r="J52" s="33">
        <v>150</v>
      </c>
      <c r="K52" s="33">
        <v>150</v>
      </c>
      <c r="L52" s="33"/>
      <c r="M52" s="33"/>
      <c r="N52" s="33"/>
    </row>
    <row r="53" spans="1:14" ht="24" customHeight="1">
      <c r="A53" s="35"/>
      <c r="B53" s="35"/>
      <c r="C53" s="35"/>
      <c r="D53" s="35" t="s">
        <v>143</v>
      </c>
      <c r="E53" s="35"/>
      <c r="F53" s="24">
        <v>5000000</v>
      </c>
      <c r="I53" s="32">
        <f t="shared" si="1"/>
        <v>2000</v>
      </c>
      <c r="J53" s="33">
        <v>500</v>
      </c>
      <c r="K53" s="33">
        <v>1500</v>
      </c>
      <c r="L53" s="33"/>
      <c r="M53" s="33"/>
      <c r="N53" s="33"/>
    </row>
    <row r="54" spans="1:14" ht="24" customHeight="1">
      <c r="A54" s="35"/>
      <c r="B54" s="35"/>
      <c r="C54" s="35"/>
      <c r="D54" s="35" t="s">
        <v>144</v>
      </c>
      <c r="E54" s="35"/>
      <c r="F54" s="24">
        <v>1500000</v>
      </c>
      <c r="I54" s="32">
        <f t="shared" ref="I54:I59" si="2">SUM(J54:N54)</f>
        <v>1582.5032000000001</v>
      </c>
      <c r="J54" s="33">
        <v>150</v>
      </c>
      <c r="K54" s="34">
        <v>688.50319999999999</v>
      </c>
      <c r="L54" s="34"/>
      <c r="M54" s="34"/>
      <c r="N54" s="34">
        <v>744</v>
      </c>
    </row>
    <row r="55" spans="1:14" ht="24" customHeight="1">
      <c r="A55" s="35"/>
      <c r="B55" s="35"/>
      <c r="C55" s="35"/>
      <c r="D55" s="35" t="s">
        <v>145</v>
      </c>
      <c r="E55" s="35"/>
      <c r="F55" s="24">
        <v>1000000</v>
      </c>
      <c r="I55" s="32">
        <f t="shared" si="2"/>
        <v>1903</v>
      </c>
      <c r="J55" s="33">
        <v>100</v>
      </c>
      <c r="K55" s="34">
        <v>570</v>
      </c>
      <c r="L55" s="34"/>
      <c r="M55" s="34"/>
      <c r="N55" s="34">
        <v>1233</v>
      </c>
    </row>
    <row r="56" spans="1:14" ht="24" customHeight="1">
      <c r="A56" s="35"/>
      <c r="B56" s="35"/>
      <c r="C56" s="35"/>
      <c r="D56" s="35" t="s">
        <v>146</v>
      </c>
      <c r="E56" s="35"/>
      <c r="F56" s="24">
        <v>5000000</v>
      </c>
      <c r="I56" s="32">
        <f t="shared" si="2"/>
        <v>6404</v>
      </c>
      <c r="J56" s="33">
        <v>500</v>
      </c>
      <c r="K56" s="34">
        <v>1900</v>
      </c>
      <c r="L56" s="34">
        <v>600</v>
      </c>
      <c r="M56" s="34"/>
      <c r="N56" s="34">
        <v>3404</v>
      </c>
    </row>
    <row r="57" spans="1:14" ht="24" customHeight="1">
      <c r="A57" s="35"/>
      <c r="B57" s="35"/>
      <c r="C57" s="35"/>
      <c r="D57" s="35" t="s">
        <v>147</v>
      </c>
      <c r="E57" s="35"/>
      <c r="F57" s="24">
        <v>1000000</v>
      </c>
      <c r="I57" s="32">
        <f t="shared" si="2"/>
        <v>1481</v>
      </c>
      <c r="J57" s="33">
        <v>100</v>
      </c>
      <c r="K57" s="34">
        <v>618</v>
      </c>
      <c r="L57" s="34"/>
      <c r="M57" s="34"/>
      <c r="N57" s="34">
        <v>763</v>
      </c>
    </row>
    <row r="58" spans="1:14" ht="24" customHeight="1">
      <c r="A58" s="35"/>
      <c r="B58" s="35"/>
      <c r="C58" s="35"/>
      <c r="D58" s="35" t="s">
        <v>148</v>
      </c>
      <c r="E58" s="35"/>
      <c r="F58" s="24">
        <v>1500000</v>
      </c>
      <c r="I58" s="32">
        <f t="shared" si="2"/>
        <v>1788</v>
      </c>
      <c r="J58" s="33">
        <v>150</v>
      </c>
      <c r="K58" s="34">
        <v>577</v>
      </c>
      <c r="L58" s="34"/>
      <c r="M58" s="34"/>
      <c r="N58" s="34">
        <v>1061</v>
      </c>
    </row>
    <row r="59" spans="1:14" ht="24" customHeight="1">
      <c r="A59" s="35"/>
      <c r="B59" s="35"/>
      <c r="C59" s="35"/>
      <c r="D59" s="35" t="s">
        <v>149</v>
      </c>
      <c r="E59" s="35"/>
      <c r="F59" s="24">
        <v>2500000</v>
      </c>
      <c r="I59" s="32">
        <f t="shared" si="2"/>
        <v>500</v>
      </c>
      <c r="J59" s="33">
        <v>250</v>
      </c>
      <c r="K59" s="33">
        <v>250</v>
      </c>
      <c r="L59" s="34"/>
      <c r="M59" s="34"/>
      <c r="N59" s="34"/>
    </row>
    <row r="60" spans="1:14" ht="24" customHeight="1">
      <c r="A60" s="35"/>
      <c r="B60" s="35"/>
      <c r="C60" s="35"/>
      <c r="D60" s="35" t="s">
        <v>150</v>
      </c>
      <c r="E60" s="35"/>
      <c r="F60" s="24">
        <v>2000000</v>
      </c>
      <c r="I60" s="32">
        <f t="shared" si="1"/>
        <v>400</v>
      </c>
      <c r="J60" s="33">
        <v>200</v>
      </c>
      <c r="K60" s="33">
        <v>200</v>
      </c>
      <c r="L60" s="34"/>
      <c r="M60" s="34"/>
      <c r="N60" s="34"/>
    </row>
    <row r="61" spans="1:14" ht="24" customHeight="1">
      <c r="A61" s="35"/>
      <c r="B61" s="35"/>
      <c r="C61" s="35"/>
      <c r="D61" s="35" t="s">
        <v>151</v>
      </c>
      <c r="E61" s="35"/>
      <c r="F61" s="24">
        <v>1050000</v>
      </c>
      <c r="I61" s="32">
        <f t="shared" si="1"/>
        <v>259.62200000000001</v>
      </c>
      <c r="J61" s="33">
        <v>105</v>
      </c>
      <c r="K61" s="34">
        <v>154.62200000000001</v>
      </c>
      <c r="L61" s="34"/>
      <c r="M61" s="34"/>
      <c r="N61" s="34"/>
    </row>
    <row r="62" spans="1:14" s="1" customFormat="1" ht="24" customHeight="1">
      <c r="A62" s="36" t="s">
        <v>130</v>
      </c>
      <c r="B62" s="37"/>
      <c r="C62" s="37"/>
      <c r="D62" s="37"/>
      <c r="E62" s="38"/>
      <c r="F62" s="25">
        <f>SUM(F46:F61)</f>
        <v>35000000</v>
      </c>
      <c r="G62" s="26"/>
      <c r="I62" s="32">
        <f t="shared" ref="I62:N62" si="3">SUM(I46:I61)</f>
        <v>19922.598600000001</v>
      </c>
      <c r="J62" s="32">
        <f t="shared" si="3"/>
        <v>3500</v>
      </c>
      <c r="K62" s="32">
        <f t="shared" si="3"/>
        <v>8273.1252000000004</v>
      </c>
      <c r="L62" s="32">
        <f t="shared" si="3"/>
        <v>600</v>
      </c>
      <c r="M62" s="32">
        <f t="shared" si="3"/>
        <v>344.47340000000003</v>
      </c>
      <c r="N62" s="32">
        <f t="shared" si="3"/>
        <v>7205</v>
      </c>
    </row>
  </sheetData>
  <mergeCells count="52">
    <mergeCell ref="A2:H2"/>
    <mergeCell ref="A3:C3"/>
    <mergeCell ref="D3:E3"/>
    <mergeCell ref="G3:H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H9"/>
    <mergeCell ref="A10:B10"/>
    <mergeCell ref="C36:H36"/>
    <mergeCell ref="C37:H37"/>
    <mergeCell ref="C38:H38"/>
    <mergeCell ref="C39:H39"/>
    <mergeCell ref="C40:H40"/>
    <mergeCell ref="C41:H41"/>
    <mergeCell ref="I44:N44"/>
    <mergeCell ref="A45:C45"/>
    <mergeCell ref="D45:E45"/>
    <mergeCell ref="D55:E55"/>
    <mergeCell ref="D46:E46"/>
    <mergeCell ref="D47:E47"/>
    <mergeCell ref="D48:E48"/>
    <mergeCell ref="D49:E49"/>
    <mergeCell ref="D50:E50"/>
    <mergeCell ref="D61:E61"/>
    <mergeCell ref="A62:E62"/>
    <mergeCell ref="B11:B16"/>
    <mergeCell ref="B17:B22"/>
    <mergeCell ref="B23:B28"/>
    <mergeCell ref="B29:B34"/>
    <mergeCell ref="A46:C61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</mergeCells>
  <phoneticPr fontId="15" type="noConversion"/>
  <printOptions horizontalCentered="1"/>
  <pageMargins left="0.70866141732283472" right="0.70866141732283472" top="0.35433070866141736" bottom="0.35433070866141736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项目自评</vt:lpstr>
      <vt:lpstr>项目自评!Print_Area</vt:lpstr>
      <vt:lpstr>项目自评!Print_Titles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2024-06-04T04:04:55Z</cp:lastPrinted>
  <dcterms:created xsi:type="dcterms:W3CDTF">2019-05-15T06:21:00Z</dcterms:created>
  <dcterms:modified xsi:type="dcterms:W3CDTF">2024-06-04T05:01:34Z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A89CFED2002341F9970D10CF79446250</vt:lpwstr>
  </property>
  <property fmtid="{D5CDD505-2E9C-101B-9397-08002B2CF9AE}" pid="4" name="KSOReadingLayout">
    <vt:bool>true</vt:bool>
  </property>
</Properties>
</file>