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6"/>
  </bookViews>
  <sheets>
    <sheet name="封面 (2)" sheetId="11" r:id="rId1"/>
    <sheet name="工业" sheetId="6" r:id="rId2"/>
    <sheet name="工业效益及能源、建筑" sheetId="7" r:id="rId3"/>
    <sheet name="商业" sheetId="8" r:id="rId4"/>
    <sheet name="服务业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<sst xmlns="http://schemas.openxmlformats.org/spreadsheetml/2006/main" count="161" uniqueCount="75">
  <si>
    <t>2024年9月华漕镇统计经济指标</t>
  </si>
  <si>
    <t>华漕镇经发办</t>
  </si>
  <si>
    <t>第二产业</t>
  </si>
  <si>
    <t>工     业</t>
  </si>
  <si>
    <t>计量单位：万元</t>
  </si>
  <si>
    <t>本月</t>
  </si>
  <si>
    <t>本年累计</t>
  </si>
  <si>
    <t>上年同期</t>
  </si>
  <si>
    <t>增幅%</t>
  </si>
  <si>
    <t>企业户数</t>
  </si>
  <si>
    <t xml:space="preserve">  规模以上工业企业</t>
  </si>
  <si>
    <t xml:space="preserve">  规模以下工业企业</t>
  </si>
  <si>
    <t>工业产值</t>
  </si>
  <si>
    <t>工业增加值</t>
  </si>
  <si>
    <t>营业收入</t>
  </si>
  <si>
    <t>营业利润</t>
  </si>
  <si>
    <t>制表人：</t>
  </si>
  <si>
    <t>钱月华</t>
  </si>
  <si>
    <t>审核人：</t>
  </si>
  <si>
    <t>吴晓岚</t>
  </si>
  <si>
    <t>规模以上工业企业效益及能耗</t>
  </si>
  <si>
    <t>计量单位</t>
  </si>
  <si>
    <t>资产总计</t>
  </si>
  <si>
    <t>万元</t>
  </si>
  <si>
    <t>负债总计</t>
  </si>
  <si>
    <t>净资产总计（资产-负债）</t>
  </si>
  <si>
    <t>应收帐款</t>
  </si>
  <si>
    <t>产成品</t>
  </si>
  <si>
    <t>出口交货值</t>
  </si>
  <si>
    <t>综合能源消耗量</t>
  </si>
  <si>
    <t>吨标准煤</t>
  </si>
  <si>
    <t>每万元产值能耗</t>
  </si>
  <si>
    <t>吨标准煤/万元</t>
  </si>
  <si>
    <t>胡张斌、钱月华</t>
  </si>
  <si>
    <t>建筑业</t>
  </si>
  <si>
    <t>建筑业户数</t>
  </si>
  <si>
    <t>户</t>
  </si>
  <si>
    <t>建筑业总产值</t>
  </si>
  <si>
    <t xml:space="preserve">  建筑工程</t>
  </si>
  <si>
    <t xml:space="preserve">  安装工程</t>
  </si>
  <si>
    <t>建筑业增加值</t>
  </si>
  <si>
    <t>从业人员</t>
  </si>
  <si>
    <t>人</t>
  </si>
  <si>
    <t>劳动报酬</t>
  </si>
  <si>
    <t>注：此表统计范围为具有资质等级的建筑企业。</t>
  </si>
  <si>
    <t>陈静燕</t>
  </si>
  <si>
    <t>第三产业</t>
  </si>
  <si>
    <t>商    业</t>
  </si>
  <si>
    <t>限额以上商业企业户数</t>
  </si>
  <si>
    <t xml:space="preserve">  批发企业户数</t>
  </si>
  <si>
    <t xml:space="preserve">  零售业企业户数</t>
  </si>
  <si>
    <t xml:space="preserve">  餐饮业</t>
  </si>
  <si>
    <t>商品销售收入</t>
  </si>
  <si>
    <t xml:space="preserve">  批发和零售业</t>
  </si>
  <si>
    <t>社会消费品零售总额</t>
  </si>
  <si>
    <r>
      <rPr>
        <sz val="12"/>
        <color rgb="FF000000"/>
        <rFont val="宋体"/>
        <charset val="134"/>
      </rPr>
      <t xml:space="preserve">  </t>
    </r>
    <r>
      <rPr>
        <sz val="12"/>
        <color rgb="FF000000"/>
        <rFont val="宋体"/>
        <charset val="134"/>
      </rPr>
      <t>零售业</t>
    </r>
  </si>
  <si>
    <r>
      <rPr>
        <sz val="12"/>
        <color rgb="FF000000"/>
        <rFont val="宋体"/>
        <charset val="134"/>
      </rPr>
      <t xml:space="preserve">  </t>
    </r>
    <r>
      <rPr>
        <sz val="12"/>
        <color rgb="FF000000"/>
        <rFont val="宋体"/>
        <charset val="134"/>
      </rPr>
      <t>住宿和餐饮业</t>
    </r>
  </si>
  <si>
    <t>按行业分：</t>
  </si>
  <si>
    <t xml:space="preserve">  超市卖场销售收入</t>
  </si>
  <si>
    <t xml:space="preserve">  汽车销售收入</t>
  </si>
  <si>
    <t xml:space="preserve">  其他销售收入</t>
  </si>
  <si>
    <t>市场个数</t>
  </si>
  <si>
    <t>个</t>
  </si>
  <si>
    <t>市场成交额</t>
  </si>
  <si>
    <t>钱情辉</t>
  </si>
  <si>
    <t>服  务  业</t>
  </si>
  <si>
    <t>去年同期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</si>
  <si>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交运业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</si>
  <si>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物业</t>
    </r>
  </si>
  <si>
    <t xml:space="preserve">  其他服务业</t>
  </si>
  <si>
    <t xml:space="preserve">  交运业</t>
  </si>
  <si>
    <t xml:space="preserve">  物业</t>
  </si>
  <si>
    <t>利润总额</t>
  </si>
  <si>
    <t>从业人员工资</t>
  </si>
  <si>
    <t>陶  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</si>
</sst>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0;_؃"/>
    <numFmt numFmtId="179" formatCode="0.00_ "/>
    <numFmt numFmtId="180" formatCode="0.0000_ "/>
    <numFmt numFmtId="181" formatCode="0;__x0003_"/>
  </numFmts>
  <fonts count="33">
    <font>
      <sz val="11"/>
      <color theme="1"/>
      <name val="微软雅黑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8"/>
      <name val="宋体"/>
      <charset val="134"/>
    </font>
    <font>
      <b/>
      <sz val="36"/>
      <name val="楷体_GB2312"/>
      <charset val="134"/>
    </font>
    <font>
      <b/>
      <sz val="48"/>
      <name val="楷体_GB2312"/>
      <charset val="134"/>
    </font>
    <font>
      <b/>
      <sz val="22"/>
      <name val="楷体_GB2312"/>
      <charset val="134"/>
    </font>
    <font>
      <sz val="2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29" applyNumberFormat="0" applyAlignment="0" applyProtection="0">
      <alignment vertical="center"/>
    </xf>
    <xf numFmtId="0" fontId="23" fillId="6" borderId="30" applyNumberFormat="0" applyAlignment="0" applyProtection="0">
      <alignment vertical="center"/>
    </xf>
    <xf numFmtId="0" fontId="24" fillId="6" borderId="29" applyNumberFormat="0" applyAlignment="0" applyProtection="0">
      <alignment vertical="center"/>
    </xf>
    <xf numFmtId="0" fontId="25" fillId="7" borderId="31" applyNumberFormat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176" fontId="5" fillId="0" borderId="7" xfId="0" applyNumberFormat="1" applyFont="1" applyBorder="1">
      <alignment vertical="center"/>
    </xf>
    <xf numFmtId="0" fontId="0" fillId="0" borderId="0" xfId="0" applyAlignment="1">
      <alignment horizontal="right" vertical="center" wrapText="1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0" fontId="6" fillId="0" borderId="8" xfId="0" applyFont="1" applyBorder="1">
      <alignment vertical="center"/>
    </xf>
    <xf numFmtId="176" fontId="6" fillId="0" borderId="7" xfId="0" applyNumberFormat="1" applyFont="1" applyBorder="1">
      <alignment vertical="center"/>
    </xf>
    <xf numFmtId="0" fontId="5" fillId="0" borderId="8" xfId="0" applyFont="1" applyBorder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5" fillId="0" borderId="11" xfId="0" applyFont="1" applyBorder="1">
      <alignment vertical="center"/>
    </xf>
    <xf numFmtId="176" fontId="5" fillId="0" borderId="12" xfId="0" applyNumberFormat="1" applyFont="1" applyBorder="1">
      <alignment vertical="center"/>
    </xf>
    <xf numFmtId="0" fontId="1" fillId="0" borderId="1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8" xfId="0" applyNumberFormat="1" applyFont="1" applyFill="1" applyBorder="1" applyAlignment="1">
      <alignment vertical="center"/>
    </xf>
    <xf numFmtId="176" fontId="1" fillId="0" borderId="6" xfId="0" applyNumberFormat="1" applyFont="1" applyFill="1" applyBorder="1" applyAlignment="1">
      <alignment vertical="center"/>
    </xf>
    <xf numFmtId="0" fontId="7" fillId="0" borderId="8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177" fontId="7" fillId="0" borderId="8" xfId="0" applyNumberFormat="1" applyFont="1" applyBorder="1" applyAlignment="1">
      <alignment horizontal="right" vertical="center"/>
    </xf>
    <xf numFmtId="178" fontId="1" fillId="2" borderId="5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3" borderId="11" xfId="0" applyNumberFormat="1" applyFont="1" applyFill="1" applyBorder="1" applyAlignment="1">
      <alignment vertical="center"/>
    </xf>
    <xf numFmtId="0" fontId="1" fillId="0" borderId="5" xfId="0" applyFont="1" applyBorder="1">
      <alignment vertical="center"/>
    </xf>
    <xf numFmtId="0" fontId="1" fillId="0" borderId="4" xfId="0" applyFont="1" applyBorder="1">
      <alignment vertical="center"/>
    </xf>
    <xf numFmtId="179" fontId="1" fillId="0" borderId="6" xfId="49" applyNumberFormat="1" applyFill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5" xfId="49" applyFill="1" applyBorder="1">
      <alignment vertical="center"/>
    </xf>
    <xf numFmtId="0" fontId="5" fillId="0" borderId="0" xfId="0" applyFont="1">
      <alignment vertical="center"/>
    </xf>
    <xf numFmtId="179" fontId="1" fillId="0" borderId="5" xfId="0" applyNumberFormat="1" applyFont="1" applyBorder="1">
      <alignment vertical="center"/>
    </xf>
    <xf numFmtId="179" fontId="1" fillId="0" borderId="17" xfId="0" applyNumberFormat="1" applyFont="1" applyBorder="1">
      <alignment vertical="center"/>
    </xf>
    <xf numFmtId="180" fontId="1" fillId="0" borderId="18" xfId="0" applyNumberFormat="1" applyFont="1" applyBorder="1">
      <alignment vertical="center"/>
    </xf>
    <xf numFmtId="180" fontId="1" fillId="0" borderId="19" xfId="0" applyNumberFormat="1" applyFont="1" applyBorder="1">
      <alignment vertical="center"/>
    </xf>
    <xf numFmtId="179" fontId="1" fillId="0" borderId="20" xfId="0" applyNumberFormat="1" applyFont="1" applyBorder="1">
      <alignment vertical="center"/>
    </xf>
    <xf numFmtId="179" fontId="1" fillId="0" borderId="6" xfId="0" applyNumberFormat="1" applyFont="1" applyFill="1" applyBorder="1" applyAlignment="1">
      <alignment vertical="center"/>
    </xf>
    <xf numFmtId="0" fontId="5" fillId="0" borderId="21" xfId="0" applyNumberFormat="1" applyFont="1" applyFill="1" applyBorder="1" applyAlignment="1">
      <alignment vertical="center"/>
    </xf>
    <xf numFmtId="0" fontId="5" fillId="0" borderId="22" xfId="0" applyNumberFormat="1" applyFont="1" applyFill="1" applyBorder="1" applyAlignment="1">
      <alignment vertical="center"/>
    </xf>
    <xf numFmtId="0" fontId="5" fillId="0" borderId="23" xfId="0" applyNumberFormat="1" applyFont="1" applyFill="1" applyBorder="1" applyAlignment="1">
      <alignment vertical="center"/>
    </xf>
    <xf numFmtId="0" fontId="5" fillId="0" borderId="0" xfId="0" applyNumberFormat="1" applyFont="1" applyFill="1" applyAlignment="1">
      <alignment vertical="center"/>
    </xf>
    <xf numFmtId="181" fontId="7" fillId="0" borderId="8" xfId="0" applyNumberFormat="1" applyFont="1" applyFill="1" applyBorder="1" applyAlignment="1">
      <alignment vertical="center"/>
    </xf>
    <xf numFmtId="0" fontId="7" fillId="0" borderId="11" xfId="0" applyNumberFormat="1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179" fontId="4" fillId="0" borderId="6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177" fontId="4" fillId="0" borderId="5" xfId="0" applyNumberFormat="1" applyFont="1" applyFill="1" applyBorder="1" applyAlignment="1">
      <alignment vertical="center"/>
    </xf>
    <xf numFmtId="177" fontId="1" fillId="0" borderId="5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4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0" xfId="49" applyFill="1" applyBorder="1" applyAlignment="1">
      <alignment vertical="center"/>
    </xf>
    <xf numFmtId="0" fontId="1" fillId="0" borderId="0" xfId="49" applyFill="1" applyBorder="1" applyAlignment="1">
      <alignment horizontal="center" vertical="center"/>
    </xf>
    <xf numFmtId="0" fontId="9" fillId="0" borderId="0" xfId="49" applyFont="1" applyFill="1" applyBorder="1" applyAlignment="1">
      <alignment horizontal="center" vertical="center"/>
    </xf>
    <xf numFmtId="0" fontId="10" fillId="0" borderId="0" xfId="49" applyFont="1" applyFill="1" applyBorder="1" applyAlignment="1">
      <alignment horizontal="center" vertical="center"/>
    </xf>
    <xf numFmtId="0" fontId="11" fillId="0" borderId="0" xfId="49" applyFont="1" applyFill="1" applyBorder="1" applyAlignment="1">
      <alignment vertical="center"/>
    </xf>
    <xf numFmtId="0" fontId="12" fillId="0" borderId="0" xfId="49" applyFont="1" applyFill="1" applyBorder="1" applyAlignment="1">
      <alignment horizontal="center" vertical="center"/>
    </xf>
    <xf numFmtId="57" fontId="12" fillId="0" borderId="0" xfId="49" applyNumberFormat="1" applyFont="1" applyFill="1" applyBorder="1" applyAlignment="1">
      <alignment horizontal="center" vertical="center"/>
    </xf>
    <xf numFmtId="0" fontId="13" fillId="0" borderId="0" xfId="49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36"/>
  <sheetViews>
    <sheetView tabSelected="1" zoomScaleSheetLayoutView="60" workbookViewId="0">
      <selection activeCell="K29" sqref="K29"/>
    </sheetView>
  </sheetViews>
  <sheetFormatPr defaultColWidth="8.18181818181818" defaultRowHeight="15.6"/>
  <cols>
    <col min="1" max="8" width="8.18181818181818" style="75"/>
    <col min="9" max="9" width="11.3636363636364" style="75" customWidth="1"/>
    <col min="10" max="16384" width="8.18181818181818" style="75"/>
  </cols>
  <sheetData>
    <row r="2" spans="7:9">
      <c r="G2" s="76"/>
      <c r="H2" s="76"/>
      <c r="I2" s="76"/>
    </row>
    <row r="3" spans="7:9">
      <c r="G3" s="76"/>
      <c r="H3" s="76"/>
      <c r="I3" s="76"/>
    </row>
    <row r="4" spans="7:9">
      <c r="G4" s="77"/>
      <c r="H4" s="77"/>
      <c r="I4" s="77"/>
    </row>
    <row r="6" ht="46.5" customHeight="1" spans="1:10">
      <c r="A6" s="78" t="s">
        <v>0</v>
      </c>
      <c r="B6" s="78"/>
      <c r="C6" s="78"/>
      <c r="D6" s="78"/>
      <c r="E6" s="78"/>
      <c r="F6" s="78"/>
      <c r="G6" s="78"/>
      <c r="H6" s="78"/>
      <c r="I6" s="78"/>
      <c r="J6" s="82"/>
    </row>
    <row r="7" ht="14.25" customHeight="1" spans="1:9">
      <c r="A7" s="78"/>
      <c r="B7" s="78"/>
      <c r="C7" s="78"/>
      <c r="D7" s="78"/>
      <c r="E7" s="78"/>
      <c r="F7" s="78"/>
      <c r="G7" s="78"/>
      <c r="H7" s="78"/>
      <c r="I7" s="78"/>
    </row>
    <row r="8" ht="14.25" customHeight="1" spans="1:9">
      <c r="A8" s="78"/>
      <c r="B8" s="78"/>
      <c r="C8" s="78"/>
      <c r="D8" s="78"/>
      <c r="E8" s="78"/>
      <c r="F8" s="78"/>
      <c r="G8" s="78"/>
      <c r="H8" s="78"/>
      <c r="I8" s="78"/>
    </row>
    <row r="9" ht="14.25" customHeight="1" spans="1:9">
      <c r="A9" s="78"/>
      <c r="B9" s="78"/>
      <c r="C9" s="78"/>
      <c r="D9" s="78"/>
      <c r="E9" s="78"/>
      <c r="F9" s="78"/>
      <c r="G9" s="78"/>
      <c r="H9" s="78"/>
      <c r="I9" s="78"/>
    </row>
    <row r="10" ht="14.25" customHeight="1" spans="1:9">
      <c r="A10" s="78"/>
      <c r="B10" s="78"/>
      <c r="C10" s="78"/>
      <c r="D10" s="78"/>
      <c r="E10" s="78"/>
      <c r="F10" s="78"/>
      <c r="G10" s="78"/>
      <c r="H10" s="78"/>
      <c r="I10" s="78"/>
    </row>
    <row r="11" ht="14.25" customHeight="1" spans="1:9">
      <c r="A11" s="78"/>
      <c r="B11" s="78"/>
      <c r="C11" s="78"/>
      <c r="D11" s="78"/>
      <c r="E11" s="78"/>
      <c r="F11" s="78"/>
      <c r="G11" s="78"/>
      <c r="H11" s="78"/>
      <c r="I11" s="78"/>
    </row>
    <row r="12" ht="14.25" customHeight="1" spans="1:9">
      <c r="A12" s="78"/>
      <c r="B12" s="78"/>
      <c r="C12" s="78"/>
      <c r="D12" s="78"/>
      <c r="E12" s="78"/>
      <c r="F12" s="78"/>
      <c r="G12" s="78"/>
      <c r="H12" s="78"/>
      <c r="I12" s="78"/>
    </row>
    <row r="13" ht="14.25" customHeight="1" spans="1:9">
      <c r="A13" s="78"/>
      <c r="B13" s="78"/>
      <c r="C13" s="78"/>
      <c r="D13" s="78"/>
      <c r="E13" s="78"/>
      <c r="F13" s="78"/>
      <c r="G13" s="78"/>
      <c r="H13" s="78"/>
      <c r="I13" s="78"/>
    </row>
    <row r="14" ht="14.25" customHeight="1" spans="1:9">
      <c r="A14" s="78"/>
      <c r="B14" s="78"/>
      <c r="C14" s="78"/>
      <c r="D14" s="78"/>
      <c r="E14" s="78"/>
      <c r="F14" s="78"/>
      <c r="G14" s="78"/>
      <c r="H14" s="78"/>
      <c r="I14" s="78"/>
    </row>
    <row r="15" ht="14.25" customHeight="1" spans="1:9">
      <c r="A15" s="78"/>
      <c r="B15" s="78"/>
      <c r="C15" s="78"/>
      <c r="D15" s="78"/>
      <c r="E15" s="78"/>
      <c r="F15" s="78"/>
      <c r="G15" s="78"/>
      <c r="H15" s="78"/>
      <c r="I15" s="78"/>
    </row>
    <row r="16" ht="14.25" customHeight="1" spans="1:9">
      <c r="A16" s="78"/>
      <c r="B16" s="78"/>
      <c r="C16" s="78"/>
      <c r="D16" s="78"/>
      <c r="E16" s="78"/>
      <c r="F16" s="78"/>
      <c r="G16" s="78"/>
      <c r="H16" s="78"/>
      <c r="I16" s="78"/>
    </row>
    <row r="17" ht="14.25" customHeight="1" spans="1:9">
      <c r="A17" s="78"/>
      <c r="B17" s="78"/>
      <c r="C17" s="78"/>
      <c r="D17" s="78"/>
      <c r="E17" s="78"/>
      <c r="F17" s="78"/>
      <c r="G17" s="78"/>
      <c r="H17" s="78"/>
      <c r="I17" s="78"/>
    </row>
    <row r="18" ht="14.25" customHeight="1" spans="1:9">
      <c r="A18" s="78"/>
      <c r="B18" s="78"/>
      <c r="C18" s="78"/>
      <c r="D18" s="78"/>
      <c r="E18" s="78"/>
      <c r="F18" s="78"/>
      <c r="G18" s="78"/>
      <c r="H18" s="78"/>
      <c r="I18" s="78"/>
    </row>
    <row r="19" ht="14.25" customHeight="1" spans="1:9">
      <c r="A19" s="78"/>
      <c r="B19" s="78"/>
      <c r="C19" s="78"/>
      <c r="D19" s="78"/>
      <c r="E19" s="78"/>
      <c r="F19" s="78"/>
      <c r="G19" s="78"/>
      <c r="H19" s="78"/>
      <c r="I19" s="78"/>
    </row>
    <row r="20" ht="14.25" customHeight="1" spans="1:9">
      <c r="A20" s="79"/>
      <c r="B20" s="79"/>
      <c r="C20" s="79"/>
      <c r="D20" s="79"/>
      <c r="E20" s="79"/>
      <c r="F20" s="79"/>
      <c r="G20" s="79"/>
      <c r="H20" s="79"/>
      <c r="I20" s="79"/>
    </row>
    <row r="21" ht="14.25" customHeight="1" spans="1:9">
      <c r="A21" s="79"/>
      <c r="B21" s="79"/>
      <c r="C21" s="79"/>
      <c r="D21" s="79"/>
      <c r="E21" s="79"/>
      <c r="F21" s="79"/>
      <c r="G21" s="79"/>
      <c r="H21" s="79"/>
      <c r="I21" s="79"/>
    </row>
    <row r="22" ht="14.25" customHeight="1" spans="1:9">
      <c r="A22" s="79"/>
      <c r="B22" s="79"/>
      <c r="C22" s="79"/>
      <c r="D22" s="79"/>
      <c r="E22" s="79"/>
      <c r="F22" s="79"/>
      <c r="G22" s="79"/>
      <c r="H22" s="79"/>
      <c r="I22" s="79"/>
    </row>
    <row r="23" ht="14.25" customHeight="1" spans="1:9">
      <c r="A23" s="79"/>
      <c r="B23" s="79"/>
      <c r="C23" s="79"/>
      <c r="D23" s="79"/>
      <c r="E23" s="79"/>
      <c r="F23" s="79"/>
      <c r="G23" s="79"/>
      <c r="H23" s="79"/>
      <c r="I23" s="79"/>
    </row>
    <row r="24" ht="14.25" customHeight="1" spans="1:9">
      <c r="A24" s="79"/>
      <c r="B24" s="79"/>
      <c r="C24" s="79"/>
      <c r="D24" s="79"/>
      <c r="E24" s="79"/>
      <c r="F24" s="79"/>
      <c r="G24" s="79"/>
      <c r="H24" s="79"/>
      <c r="I24" s="79"/>
    </row>
    <row r="25" ht="14.25" customHeight="1" spans="1:9">
      <c r="A25" s="79"/>
      <c r="B25" s="79"/>
      <c r="C25" s="79"/>
      <c r="D25" s="79"/>
      <c r="E25" s="79"/>
      <c r="F25" s="79"/>
      <c r="G25" s="79"/>
      <c r="H25" s="79"/>
      <c r="I25" s="79"/>
    </row>
    <row r="26" ht="14.25" customHeight="1" spans="1:9">
      <c r="A26" s="79"/>
      <c r="B26" s="79"/>
      <c r="C26" s="79"/>
      <c r="D26" s="79"/>
      <c r="E26" s="79"/>
      <c r="F26" s="79"/>
      <c r="G26" s="79"/>
      <c r="H26" s="79"/>
      <c r="I26" s="79"/>
    </row>
    <row r="35" ht="28.2" spans="1:9">
      <c r="A35" s="80" t="s">
        <v>1</v>
      </c>
      <c r="B35" s="80"/>
      <c r="C35" s="80"/>
      <c r="D35" s="80"/>
      <c r="E35" s="80"/>
      <c r="F35" s="80"/>
      <c r="G35" s="80"/>
      <c r="H35" s="80"/>
      <c r="I35" s="80"/>
    </row>
    <row r="36" ht="28.2" spans="1:9">
      <c r="A36" s="81">
        <v>45583</v>
      </c>
      <c r="B36" s="80"/>
      <c r="C36" s="80"/>
      <c r="D36" s="80"/>
      <c r="E36" s="80"/>
      <c r="F36" s="80"/>
      <c r="G36" s="80"/>
      <c r="H36" s="80"/>
      <c r="I36" s="80"/>
    </row>
  </sheetData>
  <mergeCells count="6">
    <mergeCell ref="G2:I2"/>
    <mergeCell ref="G3:I3"/>
    <mergeCell ref="G4:I4"/>
    <mergeCell ref="A35:I35"/>
    <mergeCell ref="A36:I36"/>
    <mergeCell ref="A6:I19"/>
  </mergeCells>
  <printOptions horizontalCentered="1"/>
  <pageMargins left="0.551181102362205" right="0.551181102362205" top="0.984251968503937" bottom="0.984251968503937" header="0.511811023622047" footer="0.511811023622047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zoomScaleSheetLayoutView="60" topLeftCell="A6" workbookViewId="0">
      <selection activeCell="K29" sqref="K29"/>
    </sheetView>
  </sheetViews>
  <sheetFormatPr defaultColWidth="8" defaultRowHeight="15.6" outlineLevelCol="6"/>
  <cols>
    <col min="1" max="1" width="18.6666666666667" style="25" customWidth="1"/>
    <col min="2" max="4" width="11.219696969697" style="25" customWidth="1"/>
    <col min="5" max="5" width="11.219696969697" style="63" customWidth="1"/>
    <col min="6" max="16384" width="8" style="25"/>
  </cols>
  <sheetData>
    <row r="1" ht="17.4" spans="1:1">
      <c r="A1" s="2" t="s">
        <v>2</v>
      </c>
    </row>
    <row r="2" ht="20.4" spans="1:5">
      <c r="A2" s="3" t="s">
        <v>3</v>
      </c>
      <c r="B2" s="3"/>
      <c r="C2" s="3"/>
      <c r="D2" s="3"/>
      <c r="E2" s="3"/>
    </row>
    <row r="3" ht="15" customHeight="1" spans="1:5">
      <c r="A3" s="3"/>
      <c r="B3" s="3"/>
      <c r="C3" s="64"/>
      <c r="D3" s="65" t="s">
        <v>4</v>
      </c>
      <c r="E3" s="65"/>
    </row>
    <row r="4" ht="27.95" customHeight="1" spans="1:5">
      <c r="A4" s="66"/>
      <c r="B4" s="5" t="s">
        <v>5</v>
      </c>
      <c r="C4" s="5" t="s">
        <v>6</v>
      </c>
      <c r="D4" s="5" t="s">
        <v>7</v>
      </c>
      <c r="E4" s="6" t="s">
        <v>8</v>
      </c>
    </row>
    <row r="5" ht="26.1" customHeight="1" spans="1:5">
      <c r="A5" s="67" t="s">
        <v>9</v>
      </c>
      <c r="B5" s="38">
        <f>B6+B7</f>
        <v>61</v>
      </c>
      <c r="C5" s="38">
        <f>C6+C7</f>
        <v>61</v>
      </c>
      <c r="D5" s="38">
        <f>D6+D7</f>
        <v>75</v>
      </c>
      <c r="E5" s="68">
        <f t="shared" ref="E5:E10" si="0">(C5-D5)/D5*100</f>
        <v>-18.6666666666667</v>
      </c>
    </row>
    <row r="6" ht="26.1" customHeight="1" spans="1:5">
      <c r="A6" s="12" t="s">
        <v>10</v>
      </c>
      <c r="B6" s="69">
        <v>42</v>
      </c>
      <c r="C6" s="69">
        <v>42</v>
      </c>
      <c r="D6" s="69">
        <v>49</v>
      </c>
      <c r="E6" s="55">
        <f t="shared" si="0"/>
        <v>-14.2857142857143</v>
      </c>
    </row>
    <row r="7" ht="26.1" customHeight="1" spans="1:5">
      <c r="A7" s="12" t="s">
        <v>11</v>
      </c>
      <c r="B7" s="69">
        <v>19</v>
      </c>
      <c r="C7" s="69">
        <v>19</v>
      </c>
      <c r="D7" s="69">
        <v>26</v>
      </c>
      <c r="E7" s="55">
        <f t="shared" si="0"/>
        <v>-26.9230769230769</v>
      </c>
    </row>
    <row r="8" ht="26.1" customHeight="1" spans="1:5">
      <c r="A8" s="7" t="s">
        <v>12</v>
      </c>
      <c r="B8" s="38">
        <f>B9+B10</f>
        <v>31858</v>
      </c>
      <c r="C8" s="38">
        <f>C9+C10</f>
        <v>308868</v>
      </c>
      <c r="D8" s="38">
        <f>D9+D10</f>
        <v>317492</v>
      </c>
      <c r="E8" s="68">
        <f t="shared" si="0"/>
        <v>-2.71628891436635</v>
      </c>
    </row>
    <row r="9" ht="26.1" customHeight="1" spans="1:5">
      <c r="A9" s="12" t="s">
        <v>10</v>
      </c>
      <c r="B9" s="69">
        <v>31045</v>
      </c>
      <c r="C9" s="69">
        <v>305898</v>
      </c>
      <c r="D9" s="69">
        <v>314529</v>
      </c>
      <c r="E9" s="55">
        <f t="shared" si="0"/>
        <v>-2.74410308747365</v>
      </c>
    </row>
    <row r="10" ht="26.1" customHeight="1" spans="1:5">
      <c r="A10" s="12" t="s">
        <v>11</v>
      </c>
      <c r="B10" s="69">
        <v>813</v>
      </c>
      <c r="C10" s="69">
        <v>2970</v>
      </c>
      <c r="D10" s="69">
        <v>2963</v>
      </c>
      <c r="E10" s="55">
        <f t="shared" si="0"/>
        <v>0.236247046911914</v>
      </c>
    </row>
    <row r="11" ht="26.1" customHeight="1" spans="1:5">
      <c r="A11" s="7" t="s">
        <v>13</v>
      </c>
      <c r="B11" s="70">
        <f>B12+B13</f>
        <v>6631</v>
      </c>
      <c r="C11" s="38">
        <f>C12+C13</f>
        <v>63894</v>
      </c>
      <c r="D11" s="38">
        <f>D12+D13</f>
        <v>64712</v>
      </c>
      <c r="E11" s="68">
        <f t="shared" ref="E11:E16" si="1">(C11-D11)/D11*100</f>
        <v>-1.26406230683644</v>
      </c>
    </row>
    <row r="12" ht="26.1" customHeight="1" spans="1:7">
      <c r="A12" s="12" t="s">
        <v>10</v>
      </c>
      <c r="B12" s="71">
        <v>6452</v>
      </c>
      <c r="C12" s="69">
        <v>63241</v>
      </c>
      <c r="D12" s="69">
        <v>64060</v>
      </c>
      <c r="E12" s="55">
        <f t="shared" si="1"/>
        <v>-1.27848891664065</v>
      </c>
      <c r="G12" s="72"/>
    </row>
    <row r="13" ht="26.1" customHeight="1" spans="1:5">
      <c r="A13" s="12" t="s">
        <v>11</v>
      </c>
      <c r="B13" s="69">
        <v>179</v>
      </c>
      <c r="C13" s="69">
        <v>653</v>
      </c>
      <c r="D13" s="69">
        <v>652</v>
      </c>
      <c r="E13" s="55">
        <f t="shared" si="1"/>
        <v>0.153374233128834</v>
      </c>
    </row>
    <row r="14" ht="26.1" customHeight="1" spans="1:5">
      <c r="A14" s="73" t="s">
        <v>14</v>
      </c>
      <c r="B14" s="38">
        <f>B15+B16</f>
        <v>35529</v>
      </c>
      <c r="C14" s="38">
        <f>C15+C16</f>
        <v>311147</v>
      </c>
      <c r="D14" s="38">
        <f>D15+D16</f>
        <v>325450</v>
      </c>
      <c r="E14" s="68">
        <f t="shared" si="1"/>
        <v>-4.39483791673068</v>
      </c>
    </row>
    <row r="15" ht="26.1" customHeight="1" spans="1:5">
      <c r="A15" s="12" t="s">
        <v>10</v>
      </c>
      <c r="B15" s="69">
        <v>34716</v>
      </c>
      <c r="C15" s="69">
        <v>308177</v>
      </c>
      <c r="D15" s="69">
        <v>322487</v>
      </c>
      <c r="E15" s="55">
        <f t="shared" si="1"/>
        <v>-4.43738817378685</v>
      </c>
    </row>
    <row r="16" ht="26.1" customHeight="1" spans="1:5">
      <c r="A16" s="12" t="s">
        <v>11</v>
      </c>
      <c r="B16" s="69">
        <v>813</v>
      </c>
      <c r="C16" s="69">
        <v>2970</v>
      </c>
      <c r="D16" s="69">
        <v>2963</v>
      </c>
      <c r="E16" s="55">
        <f t="shared" si="1"/>
        <v>0.236247046911914</v>
      </c>
    </row>
    <row r="17" ht="26.1" customHeight="1" spans="1:5">
      <c r="A17" s="7" t="s">
        <v>15</v>
      </c>
      <c r="B17" s="38">
        <f>B18+B19</f>
        <v>1302</v>
      </c>
      <c r="C17" s="38">
        <f>C18+C19</f>
        <v>1544</v>
      </c>
      <c r="D17" s="38">
        <f>D18+D19</f>
        <v>1235</v>
      </c>
      <c r="E17" s="68">
        <f>(C17-D17)/ABS(D17)*100</f>
        <v>25.0202429149798</v>
      </c>
    </row>
    <row r="18" ht="26.1" customHeight="1" spans="1:5">
      <c r="A18" s="12" t="s">
        <v>10</v>
      </c>
      <c r="B18" s="69">
        <v>1205</v>
      </c>
      <c r="C18" s="69">
        <v>1788</v>
      </c>
      <c r="D18" s="69">
        <v>1337</v>
      </c>
      <c r="E18" s="55">
        <f>(C18-D18)/ABS(D18)*100</f>
        <v>33.7322363500374</v>
      </c>
    </row>
    <row r="19" ht="26.1" customHeight="1" spans="1:5">
      <c r="A19" s="19" t="s">
        <v>11</v>
      </c>
      <c r="B19" s="74">
        <v>97</v>
      </c>
      <c r="C19" s="74">
        <v>-244</v>
      </c>
      <c r="D19" s="74">
        <v>-102</v>
      </c>
      <c r="E19" s="55">
        <f>(C19-D19)/ABS(D19)*100</f>
        <v>-139.21568627451</v>
      </c>
    </row>
    <row r="20" s="1" customFormat="1" spans="1:5">
      <c r="A20" s="62"/>
      <c r="D20" s="1" t="s">
        <v>16</v>
      </c>
      <c r="E20" s="1" t="s">
        <v>17</v>
      </c>
    </row>
    <row r="21" s="1" customFormat="1" spans="4:5">
      <c r="D21" s="1" t="s">
        <v>18</v>
      </c>
      <c r="E21" s="1" t="s">
        <v>19</v>
      </c>
    </row>
  </sheetData>
  <sheetProtection formatCells="0" insertHyperlinks="0" autoFilter="0"/>
  <mergeCells count="2">
    <mergeCell ref="A2:E2"/>
    <mergeCell ref="D3:E3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zoomScaleSheetLayoutView="60" topLeftCell="A15" workbookViewId="0">
      <selection activeCell="K29" sqref="K29"/>
    </sheetView>
  </sheetViews>
  <sheetFormatPr defaultColWidth="8" defaultRowHeight="15.6" outlineLevelCol="4"/>
  <cols>
    <col min="1" max="1" width="20.6666666666667" style="25" customWidth="1"/>
    <col min="2" max="2" width="12.6666666666667" style="25" customWidth="1"/>
    <col min="3" max="4" width="11.219696969697" style="25" customWidth="1"/>
    <col min="5" max="5" width="16.8181818181818" style="25" customWidth="1"/>
    <col min="6" max="16384" width="8" style="25"/>
  </cols>
  <sheetData>
    <row r="1" ht="17.4" spans="1:1">
      <c r="A1" s="2" t="s">
        <v>2</v>
      </c>
    </row>
    <row r="2" ht="21.15" spans="1:5">
      <c r="A2" s="3" t="s">
        <v>20</v>
      </c>
      <c r="B2" s="3"/>
      <c r="C2" s="3"/>
      <c r="D2" s="3"/>
      <c r="E2" s="3"/>
    </row>
    <row r="3" ht="30" customHeight="1" spans="1:5">
      <c r="A3" s="27"/>
      <c r="B3" s="5" t="s">
        <v>21</v>
      </c>
      <c r="C3" s="5" t="s">
        <v>6</v>
      </c>
      <c r="D3" s="5" t="s">
        <v>7</v>
      </c>
      <c r="E3" s="6" t="s">
        <v>8</v>
      </c>
    </row>
    <row r="4" ht="30" customHeight="1" spans="1:5">
      <c r="A4" s="12" t="s">
        <v>22</v>
      </c>
      <c r="B4" s="13" t="s">
        <v>23</v>
      </c>
      <c r="C4" s="43">
        <v>710309.7</v>
      </c>
      <c r="D4" s="44">
        <v>738107.8</v>
      </c>
      <c r="E4" s="45">
        <f t="shared" ref="E4:E10" si="0">(C4-D4)/D4*100</f>
        <v>-3.76613009644392</v>
      </c>
    </row>
    <row r="5" ht="30" customHeight="1" spans="1:5">
      <c r="A5" s="12" t="s">
        <v>24</v>
      </c>
      <c r="B5" s="13" t="s">
        <v>23</v>
      </c>
      <c r="C5" s="46">
        <v>351696.8</v>
      </c>
      <c r="D5" s="47">
        <v>349549.2</v>
      </c>
      <c r="E5" s="45">
        <f t="shared" si="0"/>
        <v>0.614391336040814</v>
      </c>
    </row>
    <row r="6" ht="30" customHeight="1" spans="1:5">
      <c r="A6" s="12" t="s">
        <v>25</v>
      </c>
      <c r="B6" s="13" t="s">
        <v>23</v>
      </c>
      <c r="C6" s="48">
        <f>C4-C5</f>
        <v>358612.9</v>
      </c>
      <c r="D6" s="48">
        <f>D4-D5</f>
        <v>388558.6</v>
      </c>
      <c r="E6" s="45">
        <f t="shared" si="0"/>
        <v>-7.7068684105821</v>
      </c>
    </row>
    <row r="7" ht="30" customHeight="1" spans="1:5">
      <c r="A7" s="12" t="s">
        <v>26</v>
      </c>
      <c r="B7" s="13" t="s">
        <v>23</v>
      </c>
      <c r="C7" s="43">
        <v>157975</v>
      </c>
      <c r="D7" s="44">
        <v>159503.5</v>
      </c>
      <c r="E7" s="45">
        <f t="shared" si="0"/>
        <v>-0.958286181807923</v>
      </c>
    </row>
    <row r="8" ht="30" customHeight="1" spans="1:5">
      <c r="A8" s="12" t="s">
        <v>27</v>
      </c>
      <c r="B8" s="13" t="s">
        <v>23</v>
      </c>
      <c r="C8" s="49">
        <v>27329.7</v>
      </c>
      <c r="D8" s="46">
        <v>34726.2</v>
      </c>
      <c r="E8" s="45">
        <f t="shared" si="0"/>
        <v>-21.299479931579</v>
      </c>
    </row>
    <row r="9" ht="30" customHeight="1" spans="1:5">
      <c r="A9" s="12" t="s">
        <v>28</v>
      </c>
      <c r="B9" s="13" t="s">
        <v>23</v>
      </c>
      <c r="C9" s="50">
        <v>56889.24</v>
      </c>
      <c r="D9" s="51">
        <v>55393.87</v>
      </c>
      <c r="E9" s="45">
        <f t="shared" si="0"/>
        <v>2.69952252839528</v>
      </c>
    </row>
    <row r="10" ht="30" customHeight="1" spans="1:5">
      <c r="A10" s="12" t="s">
        <v>29</v>
      </c>
      <c r="B10" s="13" t="s">
        <v>30</v>
      </c>
      <c r="C10" s="46">
        <v>14892.35</v>
      </c>
      <c r="D10" s="47">
        <v>17150.38</v>
      </c>
      <c r="E10" s="45">
        <f t="shared" si="0"/>
        <v>-13.1660639589327</v>
      </c>
    </row>
    <row r="11" ht="30" customHeight="1" spans="1:5">
      <c r="A11" s="19" t="s">
        <v>31</v>
      </c>
      <c r="B11" s="20" t="s">
        <v>32</v>
      </c>
      <c r="C11" s="52">
        <v>0.0487</v>
      </c>
      <c r="D11" s="53">
        <v>0.0545</v>
      </c>
      <c r="E11" s="54">
        <v>-10.72</v>
      </c>
    </row>
    <row r="12" s="1" customFormat="1" ht="15" customHeight="1" spans="4:5">
      <c r="D12" s="1" t="s">
        <v>16</v>
      </c>
      <c r="E12" s="1" t="s">
        <v>33</v>
      </c>
    </row>
    <row r="13" s="1" customFormat="1" ht="15" customHeight="1" spans="4:5">
      <c r="D13" s="1" t="s">
        <v>18</v>
      </c>
      <c r="E13" s="1" t="s">
        <v>19</v>
      </c>
    </row>
    <row r="14" ht="30" customHeight="1"/>
    <row r="15" ht="30" customHeight="1" spans="1:5">
      <c r="A15" s="3" t="s">
        <v>34</v>
      </c>
      <c r="B15" s="3"/>
      <c r="C15" s="3"/>
      <c r="D15" s="3"/>
      <c r="E15" s="3"/>
    </row>
    <row r="16" ht="30" customHeight="1" spans="1:5">
      <c r="A16" s="27"/>
      <c r="B16" s="5" t="s">
        <v>21</v>
      </c>
      <c r="C16" s="5" t="s">
        <v>6</v>
      </c>
      <c r="D16" s="5" t="s">
        <v>7</v>
      </c>
      <c r="E16" s="6" t="s">
        <v>8</v>
      </c>
    </row>
    <row r="17" ht="30" customHeight="1" spans="1:5">
      <c r="A17" s="12" t="s">
        <v>35</v>
      </c>
      <c r="B17" s="13" t="s">
        <v>36</v>
      </c>
      <c r="C17" s="31">
        <v>14</v>
      </c>
      <c r="D17" s="31">
        <v>11</v>
      </c>
      <c r="E17" s="55">
        <f t="shared" ref="E17:E23" si="1">(C17-D17)/D17*100</f>
        <v>27.2727272727273</v>
      </c>
    </row>
    <row r="18" ht="30" customHeight="1" spans="1:5">
      <c r="A18" s="12" t="s">
        <v>37</v>
      </c>
      <c r="B18" s="13" t="s">
        <v>23</v>
      </c>
      <c r="C18" s="31">
        <v>91385</v>
      </c>
      <c r="D18" s="31">
        <v>130546</v>
      </c>
      <c r="E18" s="55">
        <f t="shared" si="1"/>
        <v>-29.9978551621651</v>
      </c>
    </row>
    <row r="19" ht="30" customHeight="1" spans="1:5">
      <c r="A19" s="12" t="s">
        <v>38</v>
      </c>
      <c r="B19" s="13" t="s">
        <v>23</v>
      </c>
      <c r="C19" s="56">
        <v>81279</v>
      </c>
      <c r="D19" s="57">
        <v>114658</v>
      </c>
      <c r="E19" s="55">
        <f t="shared" si="1"/>
        <v>-29.111793333217</v>
      </c>
    </row>
    <row r="20" ht="30" customHeight="1" spans="1:5">
      <c r="A20" s="12" t="s">
        <v>39</v>
      </c>
      <c r="B20" s="13" t="s">
        <v>23</v>
      </c>
      <c r="C20" s="58">
        <v>8027</v>
      </c>
      <c r="D20" s="59">
        <v>12548</v>
      </c>
      <c r="E20" s="55">
        <f t="shared" si="1"/>
        <v>-36.0296461587504</v>
      </c>
    </row>
    <row r="21" ht="30" customHeight="1" spans="1:5">
      <c r="A21" s="12" t="s">
        <v>40</v>
      </c>
      <c r="B21" s="13" t="s">
        <v>23</v>
      </c>
      <c r="C21" s="60">
        <v>27416</v>
      </c>
      <c r="D21" s="60">
        <v>39164</v>
      </c>
      <c r="E21" s="55">
        <f t="shared" si="1"/>
        <v>-29.9969359615974</v>
      </c>
    </row>
    <row r="22" ht="30" customHeight="1" spans="1:5">
      <c r="A22" s="12" t="s">
        <v>41</v>
      </c>
      <c r="B22" s="13" t="s">
        <v>42</v>
      </c>
      <c r="C22" s="58">
        <v>687</v>
      </c>
      <c r="D22" s="59">
        <v>768</v>
      </c>
      <c r="E22" s="55">
        <f t="shared" si="1"/>
        <v>-10.546875</v>
      </c>
    </row>
    <row r="23" ht="30" customHeight="1" spans="1:5">
      <c r="A23" s="19" t="s">
        <v>43</v>
      </c>
      <c r="B23" s="20" t="s">
        <v>23</v>
      </c>
      <c r="C23" s="61">
        <v>6032</v>
      </c>
      <c r="D23" s="61">
        <v>6437</v>
      </c>
      <c r="E23" s="55">
        <f t="shared" si="1"/>
        <v>-6.29175081559733</v>
      </c>
    </row>
    <row r="24" spans="1:1">
      <c r="A24" s="62" t="s">
        <v>44</v>
      </c>
    </row>
    <row r="25" s="1" customFormat="1" customHeight="1" spans="4:5">
      <c r="D25" s="1" t="s">
        <v>16</v>
      </c>
      <c r="E25" s="1" t="s">
        <v>45</v>
      </c>
    </row>
    <row r="26" s="1" customFormat="1" customHeight="1" spans="4:5">
      <c r="D26" s="1" t="s">
        <v>18</v>
      </c>
      <c r="E26" s="1" t="s">
        <v>19</v>
      </c>
    </row>
  </sheetData>
  <sheetProtection formatCells="0" insertHyperlinks="0" autoFilter="0"/>
  <mergeCells count="2">
    <mergeCell ref="A2:E2"/>
    <mergeCell ref="A15:E15"/>
  </mergeCells>
  <pageMargins left="0.75" right="0.75" top="1" bottom="1" header="0.5" footer="0.5"/>
  <pageSetup paperSize="9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zoomScaleSheetLayoutView="60" workbookViewId="0">
      <selection activeCell="K29" sqref="K29"/>
    </sheetView>
  </sheetViews>
  <sheetFormatPr defaultColWidth="8" defaultRowHeight="15.6" outlineLevelCol="6"/>
  <cols>
    <col min="1" max="1" width="20.4469696969697" style="25" customWidth="1"/>
    <col min="2" max="2" width="8" style="25"/>
    <col min="3" max="6" width="9.4469696969697" style="25" customWidth="1"/>
    <col min="7" max="16384" width="8" style="25"/>
  </cols>
  <sheetData>
    <row r="1" ht="17.4" spans="1:1">
      <c r="A1" s="2" t="s">
        <v>46</v>
      </c>
    </row>
    <row r="2" ht="21.15" spans="1:6">
      <c r="A2" s="26" t="s">
        <v>47</v>
      </c>
      <c r="B2" s="26"/>
      <c r="C2" s="26"/>
      <c r="D2" s="26"/>
      <c r="E2" s="26"/>
      <c r="F2" s="26"/>
    </row>
    <row r="3" ht="30" customHeight="1" spans="1:7">
      <c r="A3" s="27"/>
      <c r="B3" s="5" t="s">
        <v>21</v>
      </c>
      <c r="C3" s="5" t="s">
        <v>5</v>
      </c>
      <c r="D3" s="5" t="s">
        <v>6</v>
      </c>
      <c r="E3" s="5" t="s">
        <v>7</v>
      </c>
      <c r="F3" s="6" t="s">
        <v>8</v>
      </c>
      <c r="G3" s="1"/>
    </row>
    <row r="4" s="24" customFormat="1" ht="30" customHeight="1" spans="1:7">
      <c r="A4" s="7" t="s">
        <v>48</v>
      </c>
      <c r="B4" s="8" t="s">
        <v>36</v>
      </c>
      <c r="C4" s="28">
        <f>C7+C6+C5</f>
        <v>107</v>
      </c>
      <c r="D4" s="28">
        <f>D7+D6+D5</f>
        <v>107</v>
      </c>
      <c r="E4" s="28">
        <f>E7+E6+E5</f>
        <v>94</v>
      </c>
      <c r="F4" s="29">
        <f t="shared" ref="F4:F18" si="0">(D4-E4)/E4*100</f>
        <v>13.8297872340426</v>
      </c>
      <c r="G4" s="30"/>
    </row>
    <row r="5" ht="30" customHeight="1" spans="1:7">
      <c r="A5" s="12" t="s">
        <v>49</v>
      </c>
      <c r="B5" s="13" t="s">
        <v>36</v>
      </c>
      <c r="C5" s="31">
        <v>60</v>
      </c>
      <c r="D5" s="31">
        <v>60</v>
      </c>
      <c r="E5" s="31">
        <v>48</v>
      </c>
      <c r="F5" s="32">
        <f t="shared" si="0"/>
        <v>25</v>
      </c>
      <c r="G5" s="1"/>
    </row>
    <row r="6" ht="30" customHeight="1" spans="1:7">
      <c r="A6" s="12" t="s">
        <v>50</v>
      </c>
      <c r="B6" s="13" t="s">
        <v>36</v>
      </c>
      <c r="C6" s="31">
        <v>16</v>
      </c>
      <c r="D6" s="31">
        <v>16</v>
      </c>
      <c r="E6" s="31">
        <v>15</v>
      </c>
      <c r="F6" s="32">
        <f t="shared" si="0"/>
        <v>6.66666666666667</v>
      </c>
      <c r="G6" s="1"/>
    </row>
    <row r="7" ht="30" customHeight="1" spans="1:7">
      <c r="A7" s="12" t="s">
        <v>51</v>
      </c>
      <c r="B7" s="13" t="s">
        <v>36</v>
      </c>
      <c r="C7" s="31">
        <v>31</v>
      </c>
      <c r="D7" s="31">
        <v>31</v>
      </c>
      <c r="E7" s="31">
        <v>31</v>
      </c>
      <c r="F7" s="32">
        <f t="shared" si="0"/>
        <v>0</v>
      </c>
      <c r="G7" s="1"/>
    </row>
    <row r="8" s="24" customFormat="1" ht="30" customHeight="1" spans="1:7">
      <c r="A8" s="7" t="s">
        <v>52</v>
      </c>
      <c r="B8" s="8" t="s">
        <v>23</v>
      </c>
      <c r="C8" s="28">
        <f>C9</f>
        <v>207107</v>
      </c>
      <c r="D8" s="28">
        <f>D9</f>
        <v>1689953</v>
      </c>
      <c r="E8" s="28">
        <f>E9</f>
        <v>1566886</v>
      </c>
      <c r="F8" s="29">
        <f t="shared" si="0"/>
        <v>7.85424083181546</v>
      </c>
      <c r="G8" s="30"/>
    </row>
    <row r="9" ht="30" customHeight="1" spans="1:7">
      <c r="A9" s="12" t="s">
        <v>53</v>
      </c>
      <c r="B9" s="13" t="s">
        <v>23</v>
      </c>
      <c r="C9" s="33">
        <v>207107</v>
      </c>
      <c r="D9" s="33">
        <v>1689953</v>
      </c>
      <c r="E9" s="33">
        <v>1566886</v>
      </c>
      <c r="F9" s="32">
        <f t="shared" si="0"/>
        <v>7.85424083181546</v>
      </c>
      <c r="G9" s="1"/>
    </row>
    <row r="10" s="24" customFormat="1" ht="30" customHeight="1" spans="1:7">
      <c r="A10" s="7" t="s">
        <v>54</v>
      </c>
      <c r="B10" s="8" t="s">
        <v>23</v>
      </c>
      <c r="C10" s="28">
        <f>C11+C12</f>
        <v>52955</v>
      </c>
      <c r="D10" s="28">
        <f>D11+D12</f>
        <v>419255</v>
      </c>
      <c r="E10" s="28">
        <f>E11+E12</f>
        <v>456121</v>
      </c>
      <c r="F10" s="29">
        <f t="shared" si="0"/>
        <v>-8.08250442316841</v>
      </c>
      <c r="G10" s="30"/>
    </row>
    <row r="11" ht="30" customHeight="1" spans="1:7">
      <c r="A11" s="34" t="s">
        <v>55</v>
      </c>
      <c r="B11" s="35" t="s">
        <v>23</v>
      </c>
      <c r="C11" s="33">
        <v>49947</v>
      </c>
      <c r="D11" s="33">
        <v>393346</v>
      </c>
      <c r="E11" s="33">
        <v>428329</v>
      </c>
      <c r="F11" s="32">
        <f t="shared" si="0"/>
        <v>-8.16731998066907</v>
      </c>
      <c r="G11" s="1"/>
    </row>
    <row r="12" ht="30" customHeight="1" spans="1:7">
      <c r="A12" s="34" t="s">
        <v>56</v>
      </c>
      <c r="B12" s="35" t="s">
        <v>23</v>
      </c>
      <c r="C12" s="33">
        <v>3008</v>
      </c>
      <c r="D12" s="33">
        <v>25909</v>
      </c>
      <c r="E12" s="33">
        <v>27792</v>
      </c>
      <c r="F12" s="32">
        <f t="shared" si="0"/>
        <v>-6.77533103051238</v>
      </c>
      <c r="G12" s="1"/>
    </row>
    <row r="13" s="24" customFormat="1" ht="30" customHeight="1" spans="1:7">
      <c r="A13" s="7" t="s">
        <v>57</v>
      </c>
      <c r="B13" s="8" t="s">
        <v>23</v>
      </c>
      <c r="C13" s="28">
        <f>C8</f>
        <v>207107</v>
      </c>
      <c r="D13" s="28">
        <f>D8</f>
        <v>1689953</v>
      </c>
      <c r="E13" s="28">
        <f>E8</f>
        <v>1566886</v>
      </c>
      <c r="F13" s="29">
        <f t="shared" si="0"/>
        <v>7.85424083181546</v>
      </c>
      <c r="G13" s="30"/>
    </row>
    <row r="14" ht="30" customHeight="1" spans="1:7">
      <c r="A14" s="12" t="s">
        <v>58</v>
      </c>
      <c r="B14" s="13" t="s">
        <v>23</v>
      </c>
      <c r="C14" s="36">
        <v>16983</v>
      </c>
      <c r="D14" s="36">
        <v>148188</v>
      </c>
      <c r="E14" s="36">
        <v>176849</v>
      </c>
      <c r="F14" s="32">
        <f t="shared" si="0"/>
        <v>-16.2064812354042</v>
      </c>
      <c r="G14" s="1"/>
    </row>
    <row r="15" ht="30" customHeight="1" spans="1:7">
      <c r="A15" s="12" t="s">
        <v>59</v>
      </c>
      <c r="B15" s="13" t="s">
        <v>23</v>
      </c>
      <c r="C15" s="33">
        <v>25681</v>
      </c>
      <c r="D15" s="33">
        <v>189122</v>
      </c>
      <c r="E15" s="33">
        <v>233510</v>
      </c>
      <c r="F15" s="32">
        <f t="shared" si="0"/>
        <v>-19.0090360155882</v>
      </c>
      <c r="G15" s="1"/>
    </row>
    <row r="16" ht="30" customHeight="1" spans="1:7">
      <c r="A16" s="12" t="s">
        <v>60</v>
      </c>
      <c r="B16" s="13" t="s">
        <v>23</v>
      </c>
      <c r="C16" s="37">
        <f>C13-C14-C15</f>
        <v>164443</v>
      </c>
      <c r="D16" s="37">
        <f>D13-D14-D15</f>
        <v>1352643</v>
      </c>
      <c r="E16" s="37">
        <f>E13-E14-E15</f>
        <v>1156527</v>
      </c>
      <c r="F16" s="32">
        <f t="shared" si="0"/>
        <v>16.9573213595532</v>
      </c>
      <c r="G16" s="1"/>
    </row>
    <row r="17" s="24" customFormat="1" ht="30" customHeight="1" spans="1:7">
      <c r="A17" s="7" t="s">
        <v>61</v>
      </c>
      <c r="B17" s="8" t="s">
        <v>62</v>
      </c>
      <c r="C17" s="38">
        <v>2</v>
      </c>
      <c r="D17" s="38">
        <v>2</v>
      </c>
      <c r="E17" s="38">
        <v>2</v>
      </c>
      <c r="F17" s="32">
        <f t="shared" si="0"/>
        <v>0</v>
      </c>
      <c r="G17" s="30"/>
    </row>
    <row r="18" s="24" customFormat="1" ht="30" customHeight="1" spans="1:7">
      <c r="A18" s="39" t="s">
        <v>63</v>
      </c>
      <c r="B18" s="40" t="s">
        <v>23</v>
      </c>
      <c r="C18" s="41">
        <v>203</v>
      </c>
      <c r="D18" s="41">
        <v>2470</v>
      </c>
      <c r="E18" s="42">
        <v>3740</v>
      </c>
      <c r="F18" s="29">
        <f t="shared" si="0"/>
        <v>-33.9572192513369</v>
      </c>
      <c r="G18" s="30"/>
    </row>
    <row r="19" s="1" customFormat="1" spans="5:6">
      <c r="E19" s="1" t="s">
        <v>16</v>
      </c>
      <c r="F19" s="1" t="s">
        <v>64</v>
      </c>
    </row>
    <row r="20" s="1" customFormat="1" spans="5:6">
      <c r="E20" s="1" t="s">
        <v>18</v>
      </c>
      <c r="F20" s="1" t="s">
        <v>19</v>
      </c>
    </row>
  </sheetData>
  <sheetProtection formatCells="0" insertHyperlinks="0" autoFilter="0"/>
  <mergeCells count="1">
    <mergeCell ref="A2:F2"/>
  </mergeCells>
  <pageMargins left="0.75" right="0.75" top="1" bottom="1" header="0.5" footer="0.5"/>
  <pageSetup paperSize="9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opLeftCell="A15" workbookViewId="0">
      <selection activeCell="K29" sqref="K29"/>
    </sheetView>
  </sheetViews>
  <sheetFormatPr defaultColWidth="8.72727272727273" defaultRowHeight="15.6"/>
  <cols>
    <col min="1" max="1" width="18.780303030303" customWidth="1"/>
    <col min="2" max="2" width="8"/>
    <col min="3" max="5" width="11.219696969697" customWidth="1"/>
    <col min="6" max="16384" width="8"/>
  </cols>
  <sheetData>
    <row r="1" customFormat="1" ht="17.4" spans="1:1">
      <c r="A1" s="2" t="s">
        <v>46</v>
      </c>
    </row>
    <row r="2" customFormat="1" ht="21.15" spans="1:5">
      <c r="A2" s="3" t="s">
        <v>65</v>
      </c>
      <c r="B2" s="3"/>
      <c r="C2" s="3"/>
      <c r="D2" s="3"/>
      <c r="E2" s="3"/>
    </row>
    <row r="3" customFormat="1" ht="27.95" customHeight="1" spans="1:5">
      <c r="A3" s="4"/>
      <c r="B3" s="5" t="s">
        <v>21</v>
      </c>
      <c r="C3" s="5" t="s">
        <v>6</v>
      </c>
      <c r="D3" s="5" t="s">
        <v>66</v>
      </c>
      <c r="E3" s="6" t="s">
        <v>8</v>
      </c>
    </row>
    <row r="4" customFormat="1" ht="27.95" customHeight="1" spans="1:9">
      <c r="A4" s="7" t="s">
        <v>9</v>
      </c>
      <c r="B4" s="8" t="s">
        <v>36</v>
      </c>
      <c r="C4" s="7">
        <v>96</v>
      </c>
      <c r="D4" s="9">
        <v>75</v>
      </c>
      <c r="E4" s="10">
        <v>28</v>
      </c>
      <c r="G4" s="11"/>
      <c r="H4" s="11"/>
      <c r="I4" s="11"/>
    </row>
    <row r="5" customFormat="1" ht="27.95" customHeight="1" spans="1:9">
      <c r="A5" s="12" t="s">
        <v>67</v>
      </c>
      <c r="B5" s="13" t="s">
        <v>36</v>
      </c>
      <c r="C5" s="14">
        <v>19</v>
      </c>
      <c r="D5" s="15">
        <v>19</v>
      </c>
      <c r="E5" s="10">
        <v>0</v>
      </c>
      <c r="G5" s="11"/>
      <c r="H5" s="11"/>
      <c r="I5" s="11"/>
    </row>
    <row r="6" customFormat="1" ht="27.95" customHeight="1" spans="1:9">
      <c r="A6" s="12" t="s">
        <v>68</v>
      </c>
      <c r="B6" s="13" t="s">
        <v>36</v>
      </c>
      <c r="C6" s="14">
        <v>3</v>
      </c>
      <c r="D6" s="15">
        <v>3</v>
      </c>
      <c r="E6" s="10">
        <v>0</v>
      </c>
      <c r="G6" s="11"/>
      <c r="H6" s="11"/>
      <c r="I6" s="11"/>
    </row>
    <row r="7" customFormat="1" ht="27.95" customHeight="1" spans="1:9">
      <c r="A7" s="12" t="s">
        <v>69</v>
      </c>
      <c r="B7" s="13" t="s">
        <v>36</v>
      </c>
      <c r="C7" s="14">
        <v>74</v>
      </c>
      <c r="D7" s="15">
        <v>53</v>
      </c>
      <c r="E7" s="10">
        <v>39.622641509434</v>
      </c>
      <c r="G7" s="11"/>
      <c r="H7" s="11"/>
      <c r="I7" s="11"/>
    </row>
    <row r="8" customFormat="1" ht="27.95" customHeight="1" spans="1:9">
      <c r="A8" s="7" t="s">
        <v>14</v>
      </c>
      <c r="B8" s="8" t="s">
        <v>23</v>
      </c>
      <c r="C8" s="16">
        <v>576288</v>
      </c>
      <c r="D8" s="16">
        <v>583528</v>
      </c>
      <c r="E8" s="17">
        <v>-1.24072880821486</v>
      </c>
      <c r="G8" s="11"/>
      <c r="H8" s="11"/>
      <c r="I8" s="11"/>
    </row>
    <row r="9" customFormat="1" ht="27.95" customHeight="1" spans="1:9">
      <c r="A9" s="12" t="s">
        <v>70</v>
      </c>
      <c r="B9" s="13" t="s">
        <v>23</v>
      </c>
      <c r="C9" s="18">
        <v>242638</v>
      </c>
      <c r="D9" s="18">
        <v>215171</v>
      </c>
      <c r="E9" s="10">
        <v>12.7651960533715</v>
      </c>
      <c r="G9" s="11"/>
      <c r="H9" s="11"/>
      <c r="I9" s="11"/>
    </row>
    <row r="10" customFormat="1" ht="27.95" customHeight="1" spans="1:9">
      <c r="A10" s="12" t="s">
        <v>71</v>
      </c>
      <c r="B10" s="13" t="s">
        <v>23</v>
      </c>
      <c r="C10" s="18">
        <v>3984</v>
      </c>
      <c r="D10" s="18">
        <v>4130</v>
      </c>
      <c r="E10" s="10">
        <v>-3.53510895883777</v>
      </c>
      <c r="G10" s="11"/>
      <c r="H10" s="11"/>
      <c r="I10" s="11"/>
    </row>
    <row r="11" customFormat="1" ht="27.95" customHeight="1" spans="1:9">
      <c r="A11" s="12" t="s">
        <v>69</v>
      </c>
      <c r="B11" s="13" t="s">
        <v>23</v>
      </c>
      <c r="C11" s="18">
        <v>329666</v>
      </c>
      <c r="D11" s="18">
        <v>364227</v>
      </c>
      <c r="E11" s="10">
        <v>-9.48886271473559</v>
      </c>
      <c r="G11" s="11"/>
      <c r="H11" s="11"/>
      <c r="I11" s="11"/>
    </row>
    <row r="12" customFormat="1" ht="27.95" customHeight="1" spans="1:9">
      <c r="A12" s="7" t="s">
        <v>72</v>
      </c>
      <c r="B12" s="8" t="s">
        <v>23</v>
      </c>
      <c r="C12" s="16">
        <v>-33112</v>
      </c>
      <c r="D12" s="16">
        <v>-9787</v>
      </c>
      <c r="E12" s="17">
        <v>-238.326351282313</v>
      </c>
      <c r="G12" s="11"/>
      <c r="H12" s="11"/>
      <c r="I12" s="11"/>
    </row>
    <row r="13" customFormat="1" ht="27.95" customHeight="1" spans="1:9">
      <c r="A13" s="12" t="s">
        <v>70</v>
      </c>
      <c r="B13" s="13" t="s">
        <v>23</v>
      </c>
      <c r="C13" s="18">
        <v>6821</v>
      </c>
      <c r="D13" s="18">
        <v>13022</v>
      </c>
      <c r="E13" s="10">
        <v>-47.6194133005683</v>
      </c>
      <c r="G13" s="11"/>
      <c r="H13" s="11"/>
      <c r="I13" s="11"/>
    </row>
    <row r="14" customFormat="1" ht="27.95" customHeight="1" spans="1:9">
      <c r="A14" s="12" t="s">
        <v>71</v>
      </c>
      <c r="B14" s="13" t="s">
        <v>23</v>
      </c>
      <c r="C14" s="18">
        <v>-678</v>
      </c>
      <c r="D14" s="18">
        <v>-314</v>
      </c>
      <c r="E14" s="10">
        <v>-115.923566878981</v>
      </c>
      <c r="G14" s="11"/>
      <c r="H14" s="11"/>
      <c r="I14" s="11"/>
    </row>
    <row r="15" customFormat="1" ht="27.95" customHeight="1" spans="1:9">
      <c r="A15" s="12" t="s">
        <v>69</v>
      </c>
      <c r="B15" s="13" t="s">
        <v>23</v>
      </c>
      <c r="C15" s="18">
        <v>-39255</v>
      </c>
      <c r="D15" s="18">
        <v>-22495</v>
      </c>
      <c r="E15" s="10">
        <v>-74.5054456545899</v>
      </c>
      <c r="G15" s="11"/>
      <c r="H15" s="11"/>
      <c r="I15" s="11"/>
    </row>
    <row r="16" customFormat="1" ht="27.95" customHeight="1" spans="1:9">
      <c r="A16" s="7" t="s">
        <v>73</v>
      </c>
      <c r="B16" s="8" t="s">
        <v>23</v>
      </c>
      <c r="C16" s="16">
        <v>123570</v>
      </c>
      <c r="D16" s="16">
        <v>128923</v>
      </c>
      <c r="E16" s="17">
        <v>-4.1520907828704</v>
      </c>
      <c r="G16" s="11"/>
      <c r="H16" s="11"/>
      <c r="I16" s="11"/>
    </row>
    <row r="17" customFormat="1" ht="27.95" customHeight="1" spans="1:9">
      <c r="A17" s="12" t="s">
        <v>70</v>
      </c>
      <c r="B17" s="13" t="s">
        <v>23</v>
      </c>
      <c r="C17" s="18">
        <v>16070</v>
      </c>
      <c r="D17" s="18">
        <v>16918</v>
      </c>
      <c r="E17" s="10">
        <v>-5.01241281475352</v>
      </c>
      <c r="G17" s="11"/>
      <c r="H17" s="11"/>
      <c r="I17" s="11"/>
    </row>
    <row r="18" customFormat="1" ht="27.95" customHeight="1" spans="1:9">
      <c r="A18" s="12" t="s">
        <v>71</v>
      </c>
      <c r="B18" s="13" t="s">
        <v>23</v>
      </c>
      <c r="C18" s="18">
        <v>1429</v>
      </c>
      <c r="D18" s="18">
        <v>1314</v>
      </c>
      <c r="E18" s="10">
        <v>8.75190258751902</v>
      </c>
      <c r="G18" s="11"/>
      <c r="H18" s="11"/>
      <c r="I18" s="11"/>
    </row>
    <row r="19" customFormat="1" ht="27.95" customHeight="1" spans="1:9">
      <c r="A19" s="19" t="s">
        <v>69</v>
      </c>
      <c r="B19" s="20" t="s">
        <v>23</v>
      </c>
      <c r="C19" s="21">
        <v>106071</v>
      </c>
      <c r="D19" s="21">
        <v>110691</v>
      </c>
      <c r="E19" s="22">
        <v>-4.17378106621134</v>
      </c>
      <c r="G19" s="11"/>
      <c r="H19" s="11"/>
      <c r="I19" s="11"/>
    </row>
    <row r="20" s="1" customFormat="1" spans="1:5">
      <c r="A20" s="23"/>
      <c r="D20" s="1" t="s">
        <v>16</v>
      </c>
      <c r="E20" s="1" t="s">
        <v>74</v>
      </c>
    </row>
    <row r="21" s="1" customFormat="1" spans="4:5">
      <c r="D21" s="1" t="s">
        <v>18</v>
      </c>
      <c r="E21" s="1" t="s">
        <v>19</v>
      </c>
    </row>
  </sheetData>
  <mergeCells count="1">
    <mergeCell ref="A2:E2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9 " / > < p i x e l a t o r L i s t   s h e e t S t i d = " 1 0 " / > < p i x e l a t o r L i s t   s h e e t S t i d = " 1 1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WWO_wpscloud_20241014161910-44b4ce5d68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 (2)</vt:lpstr>
      <vt:lpstr>工业</vt:lpstr>
      <vt:lpstr>工业效益及能源、建筑</vt:lpstr>
      <vt:lpstr>商业</vt:lpstr>
      <vt:lpstr>服务业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模糊的世界</cp:lastModifiedBy>
  <dcterms:created xsi:type="dcterms:W3CDTF">2024-04-27T14:37:00Z</dcterms:created>
  <dcterms:modified xsi:type="dcterms:W3CDTF">2024-10-21T02:07:19Z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2052-12.1.0.18276</vt:lpwstr>
  </property>
</Properties>
</file>