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'2024年补缴职业年金'!$A$2:$F$50</definedName>
    <definedName name="_xlnm._FilterDatabase" localSheetId="2" hidden="1">'2024年追加专项预算'!$A$2:$S$52</definedName>
    <definedName name="_xlnm.Print_Area" localSheetId="3">'2024年补缴职业年金'!$A$1:$F$50</definedName>
    <definedName name="_xlnm.Print_Area" localSheetId="1">'2024年追加生均经费'!$A$1:$J$17</definedName>
    <definedName name="_xlnm.Print_Area" localSheetId="2">'2024年追加专项预算'!$B$1:$M$52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50" i="5" l="1"/>
  <c r="H17" i="3" l="1"/>
  <c r="G17"/>
  <c r="F17"/>
  <c r="E17"/>
  <c r="J16"/>
  <c r="I16"/>
  <c r="J15"/>
  <c r="I15"/>
  <c r="J14"/>
  <c r="I14"/>
  <c r="J13"/>
  <c r="I13"/>
  <c r="J12"/>
  <c r="I12"/>
  <c r="J11"/>
  <c r="I11"/>
  <c r="J10"/>
  <c r="I10"/>
  <c r="J9"/>
  <c r="I9"/>
  <c r="J8"/>
  <c r="I8"/>
  <c r="J7"/>
  <c r="I7"/>
  <c r="J6"/>
  <c r="I6"/>
  <c r="J5"/>
  <c r="I5"/>
  <c r="J4"/>
  <c r="I4"/>
  <c r="J3"/>
  <c r="J17" s="1"/>
  <c r="I3"/>
  <c r="I17" l="1"/>
  <c r="D5" i="4"/>
  <c r="K51" i="1"/>
  <c r="K35"/>
  <c r="K32"/>
  <c r="K27"/>
  <c r="B5" i="4" l="1"/>
  <c r="K16" i="1"/>
  <c r="K15"/>
  <c r="K13"/>
  <c r="K12"/>
  <c r="K11"/>
  <c r="K10"/>
  <c r="K9"/>
  <c r="K8"/>
  <c r="K7"/>
  <c r="K5"/>
  <c r="K4"/>
  <c r="K3"/>
  <c r="K52" l="1"/>
  <c r="C5" i="4" l="1"/>
  <c r="E4"/>
  <c r="E5" s="1"/>
</calcChain>
</file>

<file path=xl/sharedStrings.xml><?xml version="1.0" encoding="utf-8"?>
<sst xmlns="http://schemas.openxmlformats.org/spreadsheetml/2006/main" count="764" uniqueCount="256">
  <si>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</si>
  <si>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</si>
  <si>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</si>
  <si>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</si>
  <si>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</si>
  <si>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</si>
  <si>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</si>
  <si>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</si>
  <si>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</si>
  <si>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</si>
  <si>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</si>
  <si>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</si>
  <si>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</si>
  <si>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</si>
  <si>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大规模设施设备更新</t>
  </si>
  <si>
    <t>教学仪器配置</t>
  </si>
  <si>
    <t>批</t>
  </si>
  <si>
    <t>初级中学</t>
  </si>
  <si>
    <t>初中</t>
  </si>
  <si>
    <t>空调设备</t>
  </si>
  <si>
    <t>台</t>
  </si>
  <si>
    <t>交互式多媒体设备</t>
  </si>
  <si>
    <t>上海市航华中学</t>
  </si>
  <si>
    <t>上海市闵行区七宝第二中学</t>
  </si>
  <si>
    <t>上海市闵行区七宝第三中学</t>
  </si>
  <si>
    <t>上海市闵行区七宝文来学校</t>
  </si>
  <si>
    <t>一贯制</t>
  </si>
  <si>
    <t>音乐美术教室空调3匹添置</t>
  </si>
  <si>
    <t>上海市七宝实验中学</t>
  </si>
  <si>
    <t>七宝 汇总</t>
  </si>
  <si>
    <t>小学</t>
  </si>
  <si>
    <t>学校体育智慧校园项目</t>
  </si>
  <si>
    <t>智能体质监测，微操场建设，AED除颤</t>
  </si>
  <si>
    <t>设备购置与更新</t>
  </si>
  <si>
    <t>通过安全测评的电脑</t>
  </si>
  <si>
    <t>九年一贯</t>
  </si>
  <si>
    <t>户外LED室内全彩屏</t>
  </si>
  <si>
    <t>学生剧场音响系统</t>
  </si>
  <si>
    <t>学生剧场音响系统更新</t>
  </si>
  <si>
    <t>学生剧场灯光系统</t>
  </si>
  <si>
    <t>学生剧场灯光系统更新</t>
  </si>
  <si>
    <t>心理健康教育经费</t>
  </si>
  <si>
    <t>AI校园育人数字化管理</t>
  </si>
  <si>
    <t>相关软硬件、课程服务等</t>
  </si>
  <si>
    <t>所</t>
  </si>
  <si>
    <t>闵行区航华第二小学</t>
  </si>
  <si>
    <t>闵行区黎明小学</t>
  </si>
  <si>
    <t>闵行区七宝镇明强小学</t>
  </si>
  <si>
    <t>国家级、市级项目校专项经费</t>
  </si>
  <si>
    <t>专家费、评估费、培训费、展示活动等</t>
  </si>
  <si>
    <t>学生剧场LED室内全彩屏</t>
  </si>
  <si>
    <t>学生剧场室内P2LED全彩屏18平方更新（南校）</t>
  </si>
  <si>
    <t>户外P4LED全彩屏6平方更新（北校校门）</t>
  </si>
  <si>
    <t>学生剧场室内P2LED全彩屏18平方更新（北校）</t>
  </si>
  <si>
    <t>学生剧场灯光音响系统</t>
  </si>
  <si>
    <t>学生剧场灯光音响系统更新（北校）</t>
  </si>
  <si>
    <t>户外P4LED全彩屏18平方添置（操场）</t>
  </si>
  <si>
    <t>上海市闵行区七宝明强第二小学</t>
  </si>
  <si>
    <t>厨房设备</t>
  </si>
  <si>
    <t>厨房设备一批添置</t>
  </si>
  <si>
    <t>学生餐桌椅</t>
  </si>
  <si>
    <t>学生餐桌椅添置</t>
  </si>
  <si>
    <t>学生饮用水设备</t>
  </si>
  <si>
    <t>学生饮用水设备添置</t>
  </si>
  <si>
    <t>音乐美术教室80寸及以上交互式智慧黑板添置</t>
  </si>
  <si>
    <t>音响设备</t>
  </si>
  <si>
    <t>音乐教室音响设备添置</t>
  </si>
  <si>
    <t>钢琴</t>
  </si>
  <si>
    <t>音乐教室钢琴添置</t>
  </si>
  <si>
    <t>教室家具设备</t>
  </si>
  <si>
    <t>音乐、美术教室家具设备添置</t>
  </si>
  <si>
    <t>户外P4LED全彩屏37平方添置（操场）</t>
  </si>
  <si>
    <t>上海市七宝实验小学</t>
  </si>
  <si>
    <t>户外P4LED全彩屏16平方添置（操场）</t>
  </si>
  <si>
    <t>批次</t>
    <phoneticPr fontId="2" type="noConversion"/>
  </si>
  <si>
    <t>科室</t>
    <phoneticPr fontId="2" type="noConversion"/>
  </si>
  <si>
    <t>设备</t>
    <phoneticPr fontId="2" type="noConversion"/>
  </si>
  <si>
    <t>第一批</t>
    <phoneticPr fontId="2" type="noConversion"/>
  </si>
  <si>
    <t>中学教学仪器配置（物理化学生物实验室设备）</t>
    <phoneticPr fontId="10" type="noConversion"/>
  </si>
  <si>
    <t>项</t>
    <phoneticPr fontId="2" type="noConversion"/>
  </si>
  <si>
    <t>普教二科</t>
    <phoneticPr fontId="2" type="noConversion"/>
  </si>
  <si>
    <t>小学</t>
    <phoneticPr fontId="10" type="noConversion"/>
  </si>
  <si>
    <t>闵行区七宝镇明强小学</t>
    <phoneticPr fontId="2" type="noConversion"/>
  </si>
  <si>
    <t>七宝</t>
    <phoneticPr fontId="2" type="noConversion"/>
  </si>
  <si>
    <t>义务教育新课程新教材建设标准专项经费</t>
    <phoneticPr fontId="2" type="noConversion"/>
  </si>
  <si>
    <t>双新培训基地校（中小学劳动，小学语文）</t>
    <phoneticPr fontId="2" type="noConversion"/>
  </si>
  <si>
    <t>上海市闵行区七宝第二中学</t>
    <phoneticPr fontId="2" type="noConversion"/>
  </si>
  <si>
    <t>双新培训基地校（初中地理）</t>
    <phoneticPr fontId="2" type="noConversion"/>
  </si>
  <si>
    <t>中学教学仪器配置</t>
    <phoneticPr fontId="10" type="noConversion"/>
  </si>
  <si>
    <t>上海市闵行区七宝文来学校</t>
    <phoneticPr fontId="2" type="noConversion"/>
  </si>
  <si>
    <t>双新培训基地校（初中英语）</t>
    <phoneticPr fontId="2" type="noConversion"/>
  </si>
  <si>
    <t>项</t>
    <phoneticPr fontId="2" type="noConversion"/>
  </si>
  <si>
    <t>普教二科</t>
    <phoneticPr fontId="2" type="noConversion"/>
  </si>
  <si>
    <t>第一批</t>
    <phoneticPr fontId="2" type="noConversion"/>
  </si>
  <si>
    <t>七宝</t>
    <phoneticPr fontId="2" type="noConversion"/>
  </si>
  <si>
    <t>中学教学仪器配置（物理化学生物实验室设备）</t>
    <phoneticPr fontId="10" type="noConversion"/>
  </si>
  <si>
    <t>设备</t>
    <phoneticPr fontId="2" type="noConversion"/>
  </si>
  <si>
    <t>九年一贯制</t>
    <phoneticPr fontId="10" type="noConversion"/>
  </si>
  <si>
    <t>第二批</t>
    <phoneticPr fontId="2" type="noConversion"/>
  </si>
  <si>
    <t>闵行区航华第二小学</t>
    <phoneticPr fontId="10" type="noConversion"/>
  </si>
  <si>
    <t>小学</t>
    <phoneticPr fontId="10" type="noConversion"/>
  </si>
  <si>
    <t>学校体育智慧校园项目</t>
    <phoneticPr fontId="10" type="noConversion"/>
  </si>
  <si>
    <t>普教一科</t>
    <phoneticPr fontId="2" type="noConversion"/>
  </si>
  <si>
    <t>闵行区黎明小学</t>
    <phoneticPr fontId="10" type="noConversion"/>
  </si>
  <si>
    <t>闵行区七宝镇明强小学（东校区）</t>
    <phoneticPr fontId="10" type="noConversion"/>
  </si>
  <si>
    <t>闵行区七宝镇明强小学（西校区）</t>
    <phoneticPr fontId="10" type="noConversion"/>
  </si>
  <si>
    <t>批</t>
    <phoneticPr fontId="2" type="noConversion"/>
  </si>
  <si>
    <t>台</t>
    <phoneticPr fontId="2" type="noConversion"/>
  </si>
  <si>
    <t>块</t>
    <phoneticPr fontId="2" type="noConversion"/>
  </si>
  <si>
    <t>上海市闵行区七宝明强第二小学</t>
    <phoneticPr fontId="10" type="noConversion"/>
  </si>
  <si>
    <t>套</t>
    <phoneticPr fontId="2" type="noConversion"/>
  </si>
  <si>
    <t>上海市七宝实验小学（大上海）</t>
    <phoneticPr fontId="10" type="noConversion"/>
  </si>
  <si>
    <t>上海市七宝实验小学（静安新城）</t>
    <phoneticPr fontId="10" type="noConversion"/>
  </si>
  <si>
    <t>镇属</t>
  </si>
  <si>
    <t>性质</t>
  </si>
  <si>
    <t>七宝</t>
  </si>
  <si>
    <t>航华二小</t>
  </si>
  <si>
    <t>七宝实小</t>
  </si>
  <si>
    <t>黎明小学</t>
  </si>
  <si>
    <t>明强二小</t>
  </si>
  <si>
    <t>航华中学</t>
  </si>
  <si>
    <t>七宝二中</t>
  </si>
  <si>
    <t>七宝实验</t>
  </si>
  <si>
    <t>七宝三中</t>
  </si>
  <si>
    <t>序号</t>
    <phoneticPr fontId="17" type="noConversion"/>
  </si>
  <si>
    <t>学校名称</t>
    <phoneticPr fontId="17" type="noConversion"/>
  </si>
  <si>
    <t>区报调整前
生均定额</t>
    <phoneticPr fontId="17" type="noConversion"/>
  </si>
  <si>
    <t>其中培训费</t>
    <phoneticPr fontId="17" type="noConversion"/>
  </si>
  <si>
    <t>区报调整后
生均定额</t>
    <phoneticPr fontId="17" type="noConversion"/>
  </si>
  <si>
    <t>区报调整后
生均定额调整</t>
    <phoneticPr fontId="17" type="noConversion"/>
  </si>
  <si>
    <t>其中培训费调整</t>
    <phoneticPr fontId="17" type="noConversion"/>
  </si>
  <si>
    <t>明强小学东校区</t>
    <phoneticPr fontId="17" type="noConversion"/>
  </si>
  <si>
    <t xml:space="preserve">       明强小学西校</t>
    <phoneticPr fontId="17" type="noConversion"/>
  </si>
  <si>
    <t>七宝二中北校区</t>
    <phoneticPr fontId="17" type="noConversion"/>
  </si>
  <si>
    <t>七宝三中七莘校区</t>
    <phoneticPr fontId="17" type="noConversion"/>
  </si>
  <si>
    <t>七宝文来学校</t>
    <phoneticPr fontId="17" type="noConversion"/>
  </si>
  <si>
    <t xml:space="preserve">      明强七莘路</t>
    <phoneticPr fontId="17" type="noConversion"/>
  </si>
  <si>
    <t>事业单位名称</t>
  </si>
  <si>
    <t>姓名</t>
  </si>
  <si>
    <t>身份证号码</t>
  </si>
  <si>
    <t>补记金额</t>
  </si>
  <si>
    <t>侯瑛</t>
  </si>
  <si>
    <t>310110198108052046</t>
  </si>
  <si>
    <t>沈彪</t>
  </si>
  <si>
    <t>310229198108073010</t>
  </si>
  <si>
    <t>王勇</t>
  </si>
  <si>
    <t>310221197110042816</t>
  </si>
  <si>
    <t>傅征</t>
  </si>
  <si>
    <t>310114197901181063</t>
  </si>
  <si>
    <t>胡凤梅</t>
  </si>
  <si>
    <t>310227197112080427</t>
  </si>
  <si>
    <t>陈莉</t>
  </si>
  <si>
    <t>429005197612310422</t>
  </si>
  <si>
    <t>顾文秀</t>
  </si>
  <si>
    <t>310221197412237221</t>
  </si>
  <si>
    <t>张朵</t>
  </si>
  <si>
    <t>310104197411050842</t>
  </si>
  <si>
    <t>郑熙彦</t>
  </si>
  <si>
    <t>310105197710233223</t>
  </si>
  <si>
    <t>赵玲</t>
  </si>
  <si>
    <t>310112198611261841</t>
  </si>
  <si>
    <t>陈爱玲</t>
  </si>
  <si>
    <t>310228198101265021</t>
  </si>
  <si>
    <t>王思颖</t>
  </si>
  <si>
    <t>360102198909151641</t>
  </si>
  <si>
    <t>房菲</t>
  </si>
  <si>
    <t>370602198912061320</t>
  </si>
  <si>
    <t>杨琦</t>
  </si>
  <si>
    <t>140202198706110027</t>
  </si>
  <si>
    <t>武琼</t>
  </si>
  <si>
    <t>140106198306060040</t>
  </si>
  <si>
    <t>邓梁</t>
  </si>
  <si>
    <t>310112198010150919</t>
  </si>
  <si>
    <t>彭瑞</t>
  </si>
  <si>
    <t>310106197401084021</t>
  </si>
  <si>
    <t>王钦泉</t>
  </si>
  <si>
    <t>620422198912030045</t>
  </si>
  <si>
    <t>王红梅</t>
  </si>
  <si>
    <t>370284198901120420</t>
  </si>
  <si>
    <t>钱晓莉</t>
  </si>
  <si>
    <t>321284198502046640</t>
  </si>
  <si>
    <t>肖影</t>
  </si>
  <si>
    <t>310112198911031829</t>
  </si>
  <si>
    <t>余湘林</t>
  </si>
  <si>
    <t>43080219860810010X</t>
  </si>
  <si>
    <t>郁青青</t>
  </si>
  <si>
    <t>310230198008112946</t>
  </si>
  <si>
    <t>祝凌云</t>
  </si>
  <si>
    <t>310225197511044463</t>
  </si>
  <si>
    <t>卢慰</t>
  </si>
  <si>
    <t>612325197909184069</t>
  </si>
  <si>
    <t>崔林荣</t>
  </si>
  <si>
    <t>310108198309211515</t>
  </si>
  <si>
    <t>曹晓鸿</t>
  </si>
  <si>
    <t>15270119690820086X</t>
  </si>
  <si>
    <t>陈挥</t>
  </si>
  <si>
    <t>310110196610046232</t>
  </si>
  <si>
    <t>杨磊瀛</t>
  </si>
  <si>
    <t>310112198407116911</t>
  </si>
  <si>
    <t>徐超</t>
  </si>
  <si>
    <t>310112198710080026</t>
  </si>
  <si>
    <t>闵行区七宝文来学校</t>
  </si>
  <si>
    <t>王艳美</t>
  </si>
  <si>
    <t>310105198207295026</t>
  </si>
  <si>
    <t>朱文馨</t>
  </si>
  <si>
    <t>310110198101232028</t>
  </si>
  <si>
    <t>郭建霞</t>
  </si>
  <si>
    <t>31010719770619122X</t>
  </si>
  <si>
    <t>闵行区职业年金补记人员汇总表（镇级事业单位人员）</t>
    <phoneticPr fontId="2" type="noConversion"/>
  </si>
  <si>
    <t>七宝</t>
    <phoneticPr fontId="7" type="noConversion"/>
  </si>
  <si>
    <t>第一批</t>
    <phoneticPr fontId="2" type="noConversion"/>
  </si>
  <si>
    <t>批次</t>
    <phoneticPr fontId="2" type="noConversion"/>
  </si>
  <si>
    <t>第二批</t>
    <phoneticPr fontId="2" type="noConversion"/>
  </si>
  <si>
    <t>闵行区七宝中心幼儿园</t>
  </si>
  <si>
    <t>上海市闵行区七宝实验幼儿园</t>
  </si>
  <si>
    <r>
      <t>董</t>
    </r>
    <r>
      <rPr>
        <sz val="12"/>
        <rFont val="方正书宋_GBK"/>
        <family val="3"/>
        <charset val="134"/>
      </rPr>
      <t>旻</t>
    </r>
    <r>
      <rPr>
        <sz val="12"/>
        <rFont val="仿宋_GB2312"/>
        <family val="3"/>
        <charset val="134"/>
      </rPr>
      <t>琳</t>
    </r>
  </si>
  <si>
    <t>310110197101100426</t>
  </si>
  <si>
    <t>杨淑颖</t>
  </si>
  <si>
    <t>310221197501206427</t>
  </si>
  <si>
    <t>许丽娜</t>
  </si>
  <si>
    <t>310112198208167521</t>
  </si>
  <si>
    <t>陈茜</t>
  </si>
  <si>
    <t>362523198912290103</t>
  </si>
  <si>
    <t>陈敏</t>
  </si>
  <si>
    <t>650103197705205127</t>
  </si>
  <si>
    <t>张丽娜</t>
  </si>
  <si>
    <t>310112198607141820</t>
  </si>
  <si>
    <t>朱哲文</t>
  </si>
  <si>
    <t>310113199102210078</t>
  </si>
  <si>
    <t>仲冬梅</t>
  </si>
  <si>
    <t>320622197605056603</t>
  </si>
  <si>
    <t>杨希</t>
  </si>
  <si>
    <t>421002198603121425</t>
  </si>
  <si>
    <t>顾卉遐</t>
  </si>
  <si>
    <t>310227198705160021</t>
  </si>
  <si>
    <t>石怀芸</t>
  </si>
  <si>
    <t>310112198910151829</t>
  </si>
  <si>
    <t>李琪</t>
  </si>
  <si>
    <t>43042419790508032X</t>
  </si>
  <si>
    <t>崔春</t>
  </si>
  <si>
    <t>140103197906104218</t>
  </si>
  <si>
    <t>倪筠</t>
  </si>
  <si>
    <t>310112199008042163</t>
  </si>
  <si>
    <t>总计</t>
    <phoneticPr fontId="2" type="noConversion"/>
  </si>
  <si>
    <t>23年已补缴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</si>
  <si>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</si>
  <si>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</si>
  <si>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</si>
  <si>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</si>
  <si>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</si>
  <si>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</si>
  <si>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</si>
  <si>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7" type="noConversion"/>
  </si>
  <si>
    <t>2024年教育事业专项资金明细表</t>
    <phoneticPr fontId="2" type="noConversion"/>
  </si>
  <si>
    <t>七宝镇：</t>
    <phoneticPr fontId="2" type="noConversion"/>
  </si>
  <si>
    <t>七宝镇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</si>
</sst>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12"/>
      <name val="方正书宋_GBK"/>
      <family val="3"/>
      <charset val="134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8" fillId="0" borderId="0">
      <alignment vertical="center"/>
    </xf>
  </cellStyleXfs>
  <cellXfs count="8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14" fillId="2" borderId="3" xfId="6" applyNumberFormat="1" applyFont="1" applyFill="1" applyBorder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0" fontId="15" fillId="2" borderId="3" xfId="0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  <xf numFmtId="0" fontId="6" fillId="2" borderId="3" xfId="0" applyNumberFormat="1" applyFont="1" applyFill="1" applyBorder="1" applyAlignment="1">
      <alignment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vertical="center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20" fillId="0" borderId="3" xfId="0" applyFont="1" applyFill="1" applyBorder="1" applyAlignment="1" applyProtection="1">
      <alignment horizontal="center" vertical="center"/>
    </xf>
    <xf numFmtId="0" fontId="21" fillId="0" borderId="3" xfId="0" applyFont="1" applyFill="1" applyBorder="1" applyAlignment="1" applyProtection="1">
      <alignment horizontal="center" vertical="center"/>
    </xf>
    <xf numFmtId="49" fontId="20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49" fontId="20" fillId="0" borderId="3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49" fontId="22" fillId="0" borderId="3" xfId="0" applyNumberFormat="1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178" fontId="23" fillId="0" borderId="3" xfId="0" applyNumberFormat="1" applyFont="1" applyFill="1" applyBorder="1" applyAlignment="1">
      <alignment horizontal="center" vertical="center" wrapText="1"/>
    </xf>
    <xf numFmtId="49" fontId="23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5" fillId="0" borderId="3" xfId="0" applyFont="1" applyFill="1" applyBorder="1" applyAlignment="1" applyProtection="1">
      <alignment horizontal="center" vertical="center"/>
    </xf>
    <xf numFmtId="0" fontId="25" fillId="0" borderId="3" xfId="0" quotePrefix="1" applyFont="1" applyFill="1" applyBorder="1" applyAlignment="1" applyProtection="1">
      <alignment horizontal="center" vertical="center"/>
    </xf>
    <xf numFmtId="0" fontId="24" fillId="0" borderId="3" xfId="0" applyNumberFormat="1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center" vertical="center"/>
    </xf>
    <xf numFmtId="178" fontId="23" fillId="0" borderId="3" xfId="0" applyNumberFormat="1" applyFont="1" applyFill="1" applyBorder="1" applyAlignment="1">
      <alignment vertical="center" wrapText="1"/>
    </xf>
    <xf numFmtId="0" fontId="20" fillId="0" borderId="3" xfId="0" applyFont="1" applyFill="1" applyBorder="1" applyAlignment="1" applyProtection="1">
      <alignment vertical="center" wrapText="1"/>
    </xf>
    <xf numFmtId="0" fontId="25" fillId="0" borderId="3" xfId="0" applyFont="1" applyFill="1" applyBorder="1" applyAlignment="1" applyProtection="1">
      <alignment vertical="center" wrapText="1"/>
    </xf>
    <xf numFmtId="0" fontId="20" fillId="0" borderId="3" xfId="0" applyFont="1" applyFill="1" applyBorder="1" applyAlignment="1">
      <alignment vertical="center" wrapText="1"/>
    </xf>
    <xf numFmtId="0" fontId="25" fillId="0" borderId="3" xfId="0" applyFont="1" applyFill="1" applyBorder="1" applyAlignment="1">
      <alignment vertical="center" wrapText="1"/>
    </xf>
    <xf numFmtId="0" fontId="27" fillId="0" borderId="3" xfId="0" applyFont="1" applyFill="1" applyBorder="1" applyAlignment="1" applyProtection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 applyAlignment="1">
      <alignment horizontal="center" vertical="center"/>
    </xf>
    <xf numFmtId="0" fontId="29" fillId="0" borderId="0" xfId="0" applyFont="1">
      <alignment vertical="center"/>
    </xf>
    <xf numFmtId="0" fontId="31" fillId="0" borderId="3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0" xfId="0" applyFont="1">
      <alignment vertical="center"/>
    </xf>
    <xf numFmtId="177" fontId="28" fillId="0" borderId="3" xfId="0" applyNumberFormat="1" applyFont="1" applyBorder="1" applyAlignment="1">
      <alignment horizontal="center" vertical="center"/>
    </xf>
    <xf numFmtId="176" fontId="28" fillId="0" borderId="3" xfId="0" applyNumberFormat="1" applyFont="1" applyBorder="1" applyAlignment="1">
      <alignment horizontal="center" vertical="center"/>
    </xf>
    <xf numFmtId="176" fontId="32" fillId="0" borderId="3" xfId="0" applyNumberFormat="1" applyFont="1" applyBorder="1" applyAlignment="1">
      <alignment horizontal="center" vertical="center"/>
    </xf>
    <xf numFmtId="0" fontId="29" fillId="0" borderId="1" xfId="0" applyFont="1" applyBorder="1">
      <alignment vertical="center"/>
    </xf>
    <xf numFmtId="0" fontId="29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30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9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23" sqref="B23"/>
    </sheetView>
  </sheetViews>
  <sheetFormatPr defaultRowHeight="13.5"/>
  <cols>
    <col min="1" max="5" width="25.625" customWidth="1"/>
  </cols>
  <sheetData>
    <row r="1" spans="1:5" ht="24" customHeight="1">
      <c r="A1" s="78" t="s">
        <v>253</v>
      </c>
      <c r="B1" s="78"/>
      <c r="C1" s="78"/>
      <c r="D1" s="78"/>
      <c r="E1" s="78"/>
    </row>
    <row r="2" spans="1:5" s="67" customFormat="1" ht="24" customHeight="1">
      <c r="A2" s="65" t="s">
        <v>254</v>
      </c>
      <c r="B2" s="66"/>
      <c r="C2" s="66"/>
      <c r="D2" s="74"/>
      <c r="E2" s="75" t="s">
        <v>245</v>
      </c>
    </row>
    <row r="3" spans="1:5" s="70" customFormat="1" ht="30" customHeight="1">
      <c r="A3" s="68" t="s">
        <v>250</v>
      </c>
      <c r="B3" s="69" t="s">
        <v>247</v>
      </c>
      <c r="C3" s="69" t="s">
        <v>248</v>
      </c>
      <c r="D3" s="69" t="s">
        <v>249</v>
      </c>
      <c r="E3" s="69" t="s">
        <v>246</v>
      </c>
    </row>
    <row r="4" spans="1:5" s="70" customFormat="1" ht="30" customHeight="1">
      <c r="A4" s="71" t="s">
        <v>255</v>
      </c>
      <c r="B4" s="72">
        <f>'2024年追加生均经费'!I17</f>
        <v>8847900</v>
      </c>
      <c r="C4" s="72">
        <f>'2024年追加专项预算'!K52</f>
        <v>12658897</v>
      </c>
      <c r="D4" s="73">
        <f>'2024年补缴职业年金'!E50</f>
        <v>6782467.7699999996</v>
      </c>
      <c r="E4" s="72">
        <f t="shared" ref="E4" si="0">B4+C4+D4</f>
        <v>28289264.77</v>
      </c>
    </row>
    <row r="5" spans="1:5" s="70" customFormat="1" ht="30" customHeight="1">
      <c r="A5" s="69" t="s">
        <v>243</v>
      </c>
      <c r="B5" s="72">
        <f>SUM(B4:B4)</f>
        <v>8847900</v>
      </c>
      <c r="C5" s="72">
        <f>SUM(C4:C4)</f>
        <v>12658897</v>
      </c>
      <c r="D5" s="72">
        <f>SUM(D4:D4)</f>
        <v>6782467.7699999996</v>
      </c>
      <c r="E5" s="72">
        <f>SUM(E4:E4)</f>
        <v>28289264.77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7"/>
  <sheetViews>
    <sheetView topLeftCell="B1" workbookViewId="0">
      <selection activeCell="I17" activeCellId="1" sqref="E17 I17"/>
    </sheetView>
  </sheetViews>
  <sheetFormatPr defaultRowHeight="13.5"/>
  <cols>
    <col min="1" max="1" width="7" style="36" hidden="1" customWidth="1"/>
    <col min="2" max="2" width="11.5" style="36" customWidth="1"/>
    <col min="3" max="3" width="10.375" style="36" customWidth="1"/>
    <col min="4" max="4" width="17.25" style="36" customWidth="1"/>
    <col min="5" max="5" width="14.5" style="36" customWidth="1"/>
    <col min="6" max="6" width="12.625" style="36" hidden="1" customWidth="1"/>
    <col min="7" max="7" width="15" style="36" customWidth="1"/>
    <col min="8" max="8" width="14.125" style="36" hidden="1" customWidth="1"/>
    <col min="9" max="9" width="13.125" style="77" customWidth="1"/>
    <col min="10" max="10" width="16.5" style="36" hidden="1" customWidth="1"/>
    <col min="11" max="16384" width="9" style="36"/>
  </cols>
  <sheetData>
    <row r="1" spans="1:10" ht="29.25" customHeight="1">
      <c r="A1" s="79" t="s">
        <v>252</v>
      </c>
      <c r="B1" s="79"/>
      <c r="C1" s="79"/>
      <c r="D1" s="79"/>
      <c r="E1" s="79"/>
      <c r="F1" s="79"/>
      <c r="G1" s="79"/>
      <c r="H1" s="79"/>
      <c r="I1" s="79"/>
      <c r="J1" s="79"/>
    </row>
    <row r="2" spans="1:10" ht="34.5" customHeight="1">
      <c r="A2" s="9" t="s">
        <v>124</v>
      </c>
      <c r="B2" s="9" t="s">
        <v>113</v>
      </c>
      <c r="C2" s="9" t="s">
        <v>114</v>
      </c>
      <c r="D2" s="37" t="s">
        <v>125</v>
      </c>
      <c r="E2" s="38" t="s">
        <v>126</v>
      </c>
      <c r="F2" s="38" t="s">
        <v>127</v>
      </c>
      <c r="G2" s="38" t="s">
        <v>128</v>
      </c>
      <c r="H2" s="38" t="s">
        <v>127</v>
      </c>
      <c r="I2" s="38" t="s">
        <v>129</v>
      </c>
      <c r="J2" s="38" t="s">
        <v>130</v>
      </c>
    </row>
    <row r="3" spans="1:10" s="1" customFormat="1" ht="24.95" customHeight="1">
      <c r="A3" s="9">
        <v>30</v>
      </c>
      <c r="B3" s="9" t="s">
        <v>115</v>
      </c>
      <c r="C3" s="9" t="s">
        <v>30</v>
      </c>
      <c r="D3" s="9" t="s">
        <v>116</v>
      </c>
      <c r="E3" s="39">
        <v>2511330</v>
      </c>
      <c r="F3" s="39">
        <v>125566.5</v>
      </c>
      <c r="G3" s="39">
        <v>2743230</v>
      </c>
      <c r="H3" s="39">
        <v>137161.5</v>
      </c>
      <c r="I3" s="76">
        <f t="shared" ref="I3:J16" si="0">G3-E3</f>
        <v>231900</v>
      </c>
      <c r="J3" s="39">
        <f t="shared" si="0"/>
        <v>11595</v>
      </c>
    </row>
    <row r="4" spans="1:10" s="1" customFormat="1" ht="24.95" customHeight="1">
      <c r="A4" s="9">
        <v>31</v>
      </c>
      <c r="B4" s="9" t="s">
        <v>115</v>
      </c>
      <c r="C4" s="9" t="s">
        <v>30</v>
      </c>
      <c r="D4" s="9" t="s">
        <v>131</v>
      </c>
      <c r="E4" s="39">
        <v>9695925</v>
      </c>
      <c r="F4" s="39">
        <v>484796.25</v>
      </c>
      <c r="G4" s="39">
        <v>10593675</v>
      </c>
      <c r="H4" s="39">
        <v>529683.75</v>
      </c>
      <c r="I4" s="76">
        <f t="shared" si="0"/>
        <v>897750</v>
      </c>
      <c r="J4" s="39">
        <f t="shared" si="0"/>
        <v>44887.5</v>
      </c>
    </row>
    <row r="5" spans="1:10" s="1" customFormat="1" ht="24.95" customHeight="1">
      <c r="A5" s="9"/>
      <c r="B5" s="9" t="s">
        <v>115</v>
      </c>
      <c r="C5" s="9" t="s">
        <v>30</v>
      </c>
      <c r="D5" s="9" t="s">
        <v>132</v>
      </c>
      <c r="E5" s="39">
        <v>5267610</v>
      </c>
      <c r="F5" s="39">
        <v>263380.5</v>
      </c>
      <c r="G5" s="39">
        <v>5759910</v>
      </c>
      <c r="H5" s="39">
        <v>287995.5</v>
      </c>
      <c r="I5" s="76">
        <f t="shared" si="0"/>
        <v>492300</v>
      </c>
      <c r="J5" s="39">
        <f t="shared" si="0"/>
        <v>24615</v>
      </c>
    </row>
    <row r="6" spans="1:10" s="1" customFormat="1" ht="24.95" customHeight="1">
      <c r="A6" s="9"/>
      <c r="B6" s="9" t="s">
        <v>115</v>
      </c>
      <c r="C6" s="9" t="s">
        <v>30</v>
      </c>
      <c r="D6" s="9" t="s">
        <v>136</v>
      </c>
      <c r="E6" s="39">
        <v>3444330</v>
      </c>
      <c r="F6" s="39">
        <v>172216.5</v>
      </c>
      <c r="G6" s="39">
        <v>3766230</v>
      </c>
      <c r="H6" s="39">
        <v>188311.5</v>
      </c>
      <c r="I6" s="76">
        <f t="shared" si="0"/>
        <v>321900</v>
      </c>
      <c r="J6" s="39">
        <f t="shared" si="0"/>
        <v>16095</v>
      </c>
    </row>
    <row r="7" spans="1:10" s="1" customFormat="1" ht="24.95" customHeight="1">
      <c r="A7" s="9">
        <v>32</v>
      </c>
      <c r="B7" s="9" t="s">
        <v>115</v>
      </c>
      <c r="C7" s="9" t="s">
        <v>30</v>
      </c>
      <c r="D7" s="9" t="s">
        <v>117</v>
      </c>
      <c r="E7" s="39">
        <v>7650540</v>
      </c>
      <c r="F7" s="39">
        <v>382527</v>
      </c>
      <c r="G7" s="39">
        <v>8362740</v>
      </c>
      <c r="H7" s="39">
        <v>418137</v>
      </c>
      <c r="I7" s="76">
        <f t="shared" si="0"/>
        <v>712200</v>
      </c>
      <c r="J7" s="39">
        <f t="shared" si="0"/>
        <v>35610</v>
      </c>
    </row>
    <row r="8" spans="1:10" s="1" customFormat="1" ht="24.95" customHeight="1">
      <c r="A8" s="9">
        <v>33</v>
      </c>
      <c r="B8" s="9" t="s">
        <v>115</v>
      </c>
      <c r="C8" s="9" t="s">
        <v>30</v>
      </c>
      <c r="D8" s="9" t="s">
        <v>118</v>
      </c>
      <c r="E8" s="39">
        <v>2521825</v>
      </c>
      <c r="F8" s="39">
        <v>126091.25</v>
      </c>
      <c r="G8" s="39">
        <v>2756575</v>
      </c>
      <c r="H8" s="39">
        <v>137828.75</v>
      </c>
      <c r="I8" s="76">
        <f t="shared" si="0"/>
        <v>234750</v>
      </c>
      <c r="J8" s="39">
        <f t="shared" si="0"/>
        <v>11737.5</v>
      </c>
    </row>
    <row r="9" spans="1:10" s="1" customFormat="1" ht="24.95" customHeight="1">
      <c r="A9" s="9">
        <v>34</v>
      </c>
      <c r="B9" s="9" t="s">
        <v>115</v>
      </c>
      <c r="C9" s="9" t="s">
        <v>30</v>
      </c>
      <c r="D9" s="9" t="s">
        <v>119</v>
      </c>
      <c r="E9" s="39">
        <v>6745815</v>
      </c>
      <c r="F9" s="39">
        <v>337290.75</v>
      </c>
      <c r="G9" s="39">
        <v>7376265</v>
      </c>
      <c r="H9" s="39">
        <v>368813.25</v>
      </c>
      <c r="I9" s="76">
        <f t="shared" si="0"/>
        <v>630450</v>
      </c>
      <c r="J9" s="39">
        <f t="shared" si="0"/>
        <v>31522.5</v>
      </c>
    </row>
    <row r="10" spans="1:10" s="1" customFormat="1" ht="24.95" customHeight="1">
      <c r="A10" s="9">
        <v>35</v>
      </c>
      <c r="B10" s="9" t="s">
        <v>115</v>
      </c>
      <c r="C10" s="9" t="s">
        <v>17</v>
      </c>
      <c r="D10" s="9" t="s">
        <v>120</v>
      </c>
      <c r="E10" s="39">
        <v>4326875</v>
      </c>
      <c r="F10" s="39">
        <v>216343.75</v>
      </c>
      <c r="G10" s="39">
        <v>4979375</v>
      </c>
      <c r="H10" s="39">
        <v>248968.75</v>
      </c>
      <c r="I10" s="76">
        <f t="shared" si="0"/>
        <v>652500</v>
      </c>
      <c r="J10" s="39">
        <f t="shared" si="0"/>
        <v>32625</v>
      </c>
    </row>
    <row r="11" spans="1:10" s="1" customFormat="1" ht="24.95" customHeight="1">
      <c r="A11" s="9">
        <v>36</v>
      </c>
      <c r="B11" s="9" t="s">
        <v>115</v>
      </c>
      <c r="C11" s="9" t="s">
        <v>17</v>
      </c>
      <c r="D11" s="9" t="s">
        <v>121</v>
      </c>
      <c r="E11" s="39">
        <v>8348525</v>
      </c>
      <c r="F11" s="39">
        <v>417426.25</v>
      </c>
      <c r="G11" s="39">
        <v>9618425</v>
      </c>
      <c r="H11" s="39">
        <v>480921.25</v>
      </c>
      <c r="I11" s="76">
        <f t="shared" si="0"/>
        <v>1269900</v>
      </c>
      <c r="J11" s="39">
        <f t="shared" si="0"/>
        <v>63495</v>
      </c>
    </row>
    <row r="12" spans="1:10" s="1" customFormat="1" ht="24.95" customHeight="1">
      <c r="A12" s="9"/>
      <c r="B12" s="9" t="s">
        <v>115</v>
      </c>
      <c r="C12" s="9" t="s">
        <v>17</v>
      </c>
      <c r="D12" s="9" t="s">
        <v>133</v>
      </c>
      <c r="E12" s="39">
        <v>5293750</v>
      </c>
      <c r="F12" s="39">
        <v>264687.5</v>
      </c>
      <c r="G12" s="39">
        <v>6118750</v>
      </c>
      <c r="H12" s="39">
        <v>305937.5</v>
      </c>
      <c r="I12" s="76">
        <f t="shared" si="0"/>
        <v>825000</v>
      </c>
      <c r="J12" s="39">
        <f t="shared" si="0"/>
        <v>41250</v>
      </c>
    </row>
    <row r="13" spans="1:10" s="1" customFormat="1" ht="24.95" customHeight="1">
      <c r="A13" s="9">
        <v>37</v>
      </c>
      <c r="B13" s="9" t="s">
        <v>115</v>
      </c>
      <c r="C13" s="9" t="s">
        <v>17</v>
      </c>
      <c r="D13" s="9" t="s">
        <v>122</v>
      </c>
      <c r="E13" s="39">
        <v>5141950</v>
      </c>
      <c r="F13" s="39">
        <v>257097.5</v>
      </c>
      <c r="G13" s="39">
        <v>5926150</v>
      </c>
      <c r="H13" s="39">
        <v>296307.5</v>
      </c>
      <c r="I13" s="76">
        <f t="shared" si="0"/>
        <v>784200</v>
      </c>
      <c r="J13" s="39">
        <f t="shared" si="0"/>
        <v>39210</v>
      </c>
    </row>
    <row r="14" spans="1:10" s="1" customFormat="1" ht="24.95" customHeight="1">
      <c r="A14" s="9">
        <v>38</v>
      </c>
      <c r="B14" s="9" t="s">
        <v>115</v>
      </c>
      <c r="C14" s="9" t="s">
        <v>17</v>
      </c>
      <c r="D14" s="9" t="s">
        <v>123</v>
      </c>
      <c r="E14" s="39">
        <v>4912125</v>
      </c>
      <c r="F14" s="39">
        <v>245606.25</v>
      </c>
      <c r="G14" s="39">
        <v>5663625</v>
      </c>
      <c r="H14" s="39">
        <v>283181.25</v>
      </c>
      <c r="I14" s="76">
        <f t="shared" si="0"/>
        <v>751500</v>
      </c>
      <c r="J14" s="39">
        <f t="shared" si="0"/>
        <v>37575</v>
      </c>
    </row>
    <row r="15" spans="1:10" s="1" customFormat="1" ht="24.95" customHeight="1">
      <c r="A15" s="9"/>
      <c r="B15" s="9" t="s">
        <v>115</v>
      </c>
      <c r="C15" s="9" t="s">
        <v>17</v>
      </c>
      <c r="D15" s="9" t="s">
        <v>134</v>
      </c>
      <c r="E15" s="39">
        <v>1387925</v>
      </c>
      <c r="F15" s="39">
        <v>69396.25</v>
      </c>
      <c r="G15" s="39">
        <v>1604225</v>
      </c>
      <c r="H15" s="39">
        <v>80211.25</v>
      </c>
      <c r="I15" s="76">
        <f t="shared" si="0"/>
        <v>216300</v>
      </c>
      <c r="J15" s="39">
        <f t="shared" si="0"/>
        <v>10815</v>
      </c>
    </row>
    <row r="16" spans="1:10" s="1" customFormat="1" ht="24.95" customHeight="1">
      <c r="A16" s="9">
        <v>39</v>
      </c>
      <c r="B16" s="9" t="s">
        <v>115</v>
      </c>
      <c r="C16" s="9" t="s">
        <v>11</v>
      </c>
      <c r="D16" s="9" t="s">
        <v>135</v>
      </c>
      <c r="E16" s="39">
        <v>6188495</v>
      </c>
      <c r="F16" s="39">
        <v>309424.75</v>
      </c>
      <c r="G16" s="39">
        <v>7015745</v>
      </c>
      <c r="H16" s="39">
        <v>350787.25</v>
      </c>
      <c r="I16" s="76">
        <f t="shared" si="0"/>
        <v>827250</v>
      </c>
      <c r="J16" s="39">
        <f t="shared" si="0"/>
        <v>41362.5</v>
      </c>
    </row>
    <row r="17" spans="1:10" s="1" customFormat="1" ht="24.95" customHeight="1">
      <c r="A17" s="9"/>
      <c r="B17" s="17" t="s">
        <v>29</v>
      </c>
      <c r="C17" s="9"/>
      <c r="D17" s="9"/>
      <c r="E17" s="39">
        <f t="shared" ref="E17:J17" si="1">SUBTOTAL(9,E3:E16)</f>
        <v>73437020</v>
      </c>
      <c r="F17" s="39">
        <f t="shared" si="1"/>
        <v>3671851</v>
      </c>
      <c r="G17" s="39">
        <f t="shared" si="1"/>
        <v>82284920</v>
      </c>
      <c r="H17" s="39">
        <f t="shared" si="1"/>
        <v>4114246</v>
      </c>
      <c r="I17" s="76">
        <f t="shared" si="1"/>
        <v>8847900</v>
      </c>
      <c r="J17" s="39">
        <f t="shared" si="1"/>
        <v>442395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52"/>
  <sheetViews>
    <sheetView topLeftCell="B40" workbookViewId="0">
      <selection activeCell="I17" activeCellId="1" sqref="E17 I17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80" t="s">
        <v>251</v>
      </c>
      <c r="C1" s="80"/>
      <c r="D1" s="80"/>
      <c r="E1" s="80"/>
      <c r="F1" s="80"/>
      <c r="G1" s="80"/>
      <c r="H1" s="80"/>
      <c r="I1" s="80"/>
      <c r="J1" s="80"/>
      <c r="K1" s="80"/>
      <c r="L1" s="80"/>
      <c r="M1" s="81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75</v>
      </c>
      <c r="M2" s="25" t="s">
        <v>74</v>
      </c>
    </row>
    <row r="3" spans="1:13" s="30" customFormat="1" ht="30" customHeight="1" outlineLevel="2">
      <c r="A3" s="22">
        <v>67</v>
      </c>
      <c r="B3" s="28" t="s">
        <v>82</v>
      </c>
      <c r="C3" s="28" t="s">
        <v>83</v>
      </c>
      <c r="D3" s="21" t="s">
        <v>81</v>
      </c>
      <c r="E3" s="11" t="s">
        <v>84</v>
      </c>
      <c r="F3" s="11" t="s">
        <v>12</v>
      </c>
      <c r="G3" s="11" t="s">
        <v>85</v>
      </c>
      <c r="H3" s="12" t="s">
        <v>79</v>
      </c>
      <c r="I3" s="6">
        <v>1</v>
      </c>
      <c r="J3" s="18">
        <v>61000</v>
      </c>
      <c r="K3" s="20">
        <f>J3*I3</f>
        <v>61000</v>
      </c>
      <c r="L3" s="25" t="s">
        <v>80</v>
      </c>
      <c r="M3" s="24" t="s">
        <v>77</v>
      </c>
    </row>
    <row r="4" spans="1:13" s="30" customFormat="1" ht="30" customHeight="1" outlineLevel="2">
      <c r="A4" s="22">
        <v>1</v>
      </c>
      <c r="B4" s="28" t="s">
        <v>22</v>
      </c>
      <c r="C4" s="28" t="s">
        <v>83</v>
      </c>
      <c r="D4" s="10" t="s">
        <v>17</v>
      </c>
      <c r="E4" s="11" t="s">
        <v>12</v>
      </c>
      <c r="F4" s="11" t="s">
        <v>12</v>
      </c>
      <c r="G4" s="11" t="s">
        <v>13</v>
      </c>
      <c r="H4" s="12" t="s">
        <v>79</v>
      </c>
      <c r="I4" s="6">
        <v>1</v>
      </c>
      <c r="J4" s="18">
        <v>500000</v>
      </c>
      <c r="K4" s="20">
        <f>J4*I4</f>
        <v>500000</v>
      </c>
      <c r="L4" s="25" t="s">
        <v>80</v>
      </c>
      <c r="M4" s="24" t="s">
        <v>77</v>
      </c>
    </row>
    <row r="5" spans="1:13" s="30" customFormat="1" ht="30" customHeight="1" outlineLevel="2">
      <c r="A5" s="23">
        <v>34</v>
      </c>
      <c r="B5" s="13" t="s">
        <v>22</v>
      </c>
      <c r="C5" s="28" t="s">
        <v>83</v>
      </c>
      <c r="D5" s="13" t="s">
        <v>17</v>
      </c>
      <c r="E5" s="14" t="s">
        <v>14</v>
      </c>
      <c r="F5" s="14" t="s">
        <v>78</v>
      </c>
      <c r="G5" s="14" t="s">
        <v>15</v>
      </c>
      <c r="H5" s="15" t="s">
        <v>16</v>
      </c>
      <c r="I5" s="12">
        <v>1</v>
      </c>
      <c r="J5" s="19">
        <v>300000</v>
      </c>
      <c r="K5" s="20">
        <f>I5*J5</f>
        <v>300000</v>
      </c>
      <c r="L5" s="24" t="s">
        <v>76</v>
      </c>
      <c r="M5" s="24" t="s">
        <v>77</v>
      </c>
    </row>
    <row r="6" spans="1:13" s="30" customFormat="1" ht="30" customHeight="1" outlineLevel="2">
      <c r="A6" s="22">
        <v>4</v>
      </c>
      <c r="B6" s="28" t="s">
        <v>23</v>
      </c>
      <c r="C6" s="28" t="s">
        <v>83</v>
      </c>
      <c r="D6" s="10" t="s">
        <v>17</v>
      </c>
      <c r="E6" s="11" t="s">
        <v>12</v>
      </c>
      <c r="F6" s="11" t="s">
        <v>12</v>
      </c>
      <c r="G6" s="11" t="s">
        <v>13</v>
      </c>
      <c r="H6" s="12" t="s">
        <v>79</v>
      </c>
      <c r="I6" s="6">
        <v>1</v>
      </c>
      <c r="J6" s="18">
        <v>500000</v>
      </c>
      <c r="K6" s="20">
        <v>500000</v>
      </c>
      <c r="L6" s="25" t="s">
        <v>80</v>
      </c>
      <c r="M6" s="24" t="s">
        <v>77</v>
      </c>
    </row>
    <row r="7" spans="1:13" s="30" customFormat="1" ht="30" customHeight="1" outlineLevel="2">
      <c r="A7" s="22">
        <v>53</v>
      </c>
      <c r="B7" s="28" t="s">
        <v>86</v>
      </c>
      <c r="C7" s="28" t="s">
        <v>83</v>
      </c>
      <c r="D7" s="21" t="s">
        <v>18</v>
      </c>
      <c r="E7" s="11" t="s">
        <v>12</v>
      </c>
      <c r="F7" s="11" t="s">
        <v>12</v>
      </c>
      <c r="G7" s="11" t="s">
        <v>87</v>
      </c>
      <c r="H7" s="12" t="s">
        <v>79</v>
      </c>
      <c r="I7" s="6">
        <v>1</v>
      </c>
      <c r="J7" s="18">
        <v>20000</v>
      </c>
      <c r="K7" s="20">
        <f>J7*I7</f>
        <v>20000</v>
      </c>
      <c r="L7" s="25" t="s">
        <v>80</v>
      </c>
      <c r="M7" s="24" t="s">
        <v>77</v>
      </c>
    </row>
    <row r="8" spans="1:13" s="30" customFormat="1" ht="30" customHeight="1" outlineLevel="2">
      <c r="A8" s="23">
        <v>35</v>
      </c>
      <c r="B8" s="13" t="s">
        <v>23</v>
      </c>
      <c r="C8" s="28" t="s">
        <v>83</v>
      </c>
      <c r="D8" s="13" t="s">
        <v>17</v>
      </c>
      <c r="E8" s="14" t="s">
        <v>14</v>
      </c>
      <c r="F8" s="14" t="s">
        <v>88</v>
      </c>
      <c r="G8" s="14" t="s">
        <v>15</v>
      </c>
      <c r="H8" s="15" t="s">
        <v>16</v>
      </c>
      <c r="I8" s="12">
        <v>2</v>
      </c>
      <c r="J8" s="19">
        <v>300000</v>
      </c>
      <c r="K8" s="20">
        <f>I8*J8</f>
        <v>600000</v>
      </c>
      <c r="L8" s="24" t="s">
        <v>76</v>
      </c>
      <c r="M8" s="24" t="s">
        <v>77</v>
      </c>
    </row>
    <row r="9" spans="1:13" s="30" customFormat="1" ht="30" customHeight="1" outlineLevel="2">
      <c r="A9" s="22">
        <v>23</v>
      </c>
      <c r="B9" s="28" t="s">
        <v>24</v>
      </c>
      <c r="C9" s="28" t="s">
        <v>83</v>
      </c>
      <c r="D9" s="10" t="s">
        <v>17</v>
      </c>
      <c r="E9" s="11" t="s">
        <v>12</v>
      </c>
      <c r="F9" s="11" t="s">
        <v>12</v>
      </c>
      <c r="G9" s="11" t="s">
        <v>13</v>
      </c>
      <c r="H9" s="12" t="s">
        <v>79</v>
      </c>
      <c r="I9" s="6">
        <v>1</v>
      </c>
      <c r="J9" s="18">
        <v>500000</v>
      </c>
      <c r="K9" s="20">
        <f>J9*I9</f>
        <v>500000</v>
      </c>
      <c r="L9" s="25" t="s">
        <v>80</v>
      </c>
      <c r="M9" s="24" t="s">
        <v>77</v>
      </c>
    </row>
    <row r="10" spans="1:13" s="30" customFormat="1" ht="30" customHeight="1" outlineLevel="2">
      <c r="A10" s="23">
        <v>37</v>
      </c>
      <c r="B10" s="13" t="s">
        <v>24</v>
      </c>
      <c r="C10" s="28" t="s">
        <v>83</v>
      </c>
      <c r="D10" s="13" t="s">
        <v>17</v>
      </c>
      <c r="E10" s="14" t="s">
        <v>14</v>
      </c>
      <c r="F10" s="14" t="s">
        <v>78</v>
      </c>
      <c r="G10" s="14" t="s">
        <v>15</v>
      </c>
      <c r="H10" s="15" t="s">
        <v>16</v>
      </c>
      <c r="I10" s="12">
        <v>1</v>
      </c>
      <c r="J10" s="19">
        <v>300000</v>
      </c>
      <c r="K10" s="20">
        <f>I10*J10</f>
        <v>300000</v>
      </c>
      <c r="L10" s="24" t="s">
        <v>76</v>
      </c>
      <c r="M10" s="24" t="s">
        <v>77</v>
      </c>
    </row>
    <row r="11" spans="1:13" s="30" customFormat="1" ht="30" customHeight="1" outlineLevel="2">
      <c r="A11" s="22">
        <v>49</v>
      </c>
      <c r="B11" s="28" t="s">
        <v>25</v>
      </c>
      <c r="C11" s="28" t="s">
        <v>83</v>
      </c>
      <c r="D11" s="10" t="s">
        <v>11</v>
      </c>
      <c r="E11" s="11" t="s">
        <v>12</v>
      </c>
      <c r="F11" s="11" t="s">
        <v>12</v>
      </c>
      <c r="G11" s="11" t="s">
        <v>13</v>
      </c>
      <c r="H11" s="12" t="s">
        <v>79</v>
      </c>
      <c r="I11" s="6">
        <v>1</v>
      </c>
      <c r="J11" s="18">
        <v>500000</v>
      </c>
      <c r="K11" s="20">
        <f>J11*I11</f>
        <v>500000</v>
      </c>
      <c r="L11" s="25" t="s">
        <v>80</v>
      </c>
      <c r="M11" s="24" t="s">
        <v>77</v>
      </c>
    </row>
    <row r="12" spans="1:13" s="30" customFormat="1" ht="30" customHeight="1" outlineLevel="2">
      <c r="A12" s="22">
        <v>57</v>
      </c>
      <c r="B12" s="28" t="s">
        <v>89</v>
      </c>
      <c r="C12" s="28" t="s">
        <v>83</v>
      </c>
      <c r="D12" s="21" t="s">
        <v>26</v>
      </c>
      <c r="E12" s="11" t="s">
        <v>12</v>
      </c>
      <c r="F12" s="11" t="s">
        <v>12</v>
      </c>
      <c r="G12" s="11" t="s">
        <v>90</v>
      </c>
      <c r="H12" s="12" t="s">
        <v>91</v>
      </c>
      <c r="I12" s="6">
        <v>1</v>
      </c>
      <c r="J12" s="18">
        <v>50000</v>
      </c>
      <c r="K12" s="20">
        <f>J12*I12</f>
        <v>50000</v>
      </c>
      <c r="L12" s="25" t="s">
        <v>92</v>
      </c>
      <c r="M12" s="24" t="s">
        <v>93</v>
      </c>
    </row>
    <row r="13" spans="1:13" s="30" customFormat="1" ht="30" customHeight="1" outlineLevel="2">
      <c r="A13" s="23">
        <v>46</v>
      </c>
      <c r="B13" s="13" t="s">
        <v>25</v>
      </c>
      <c r="C13" s="28" t="s">
        <v>94</v>
      </c>
      <c r="D13" s="13" t="s">
        <v>11</v>
      </c>
      <c r="E13" s="14" t="s">
        <v>14</v>
      </c>
      <c r="F13" s="14" t="s">
        <v>95</v>
      </c>
      <c r="G13" s="14" t="s">
        <v>15</v>
      </c>
      <c r="H13" s="15" t="s">
        <v>16</v>
      </c>
      <c r="I13" s="12">
        <v>1</v>
      </c>
      <c r="J13" s="19">
        <v>300000</v>
      </c>
      <c r="K13" s="20">
        <f>I13*J13</f>
        <v>300000</v>
      </c>
      <c r="L13" s="24" t="s">
        <v>96</v>
      </c>
      <c r="M13" s="24" t="s">
        <v>93</v>
      </c>
    </row>
    <row r="14" spans="1:13" s="30" customFormat="1" ht="30" customHeight="1" outlineLevel="2">
      <c r="A14" s="23">
        <v>35</v>
      </c>
      <c r="B14" s="11" t="s">
        <v>25</v>
      </c>
      <c r="C14" s="28" t="s">
        <v>94</v>
      </c>
      <c r="D14" s="29" t="s">
        <v>97</v>
      </c>
      <c r="E14" s="14" t="s">
        <v>14</v>
      </c>
      <c r="F14" s="11" t="s">
        <v>19</v>
      </c>
      <c r="G14" s="11" t="s">
        <v>27</v>
      </c>
      <c r="H14" s="12" t="s">
        <v>20</v>
      </c>
      <c r="I14" s="12">
        <v>4</v>
      </c>
      <c r="J14" s="12">
        <v>7000</v>
      </c>
      <c r="K14" s="20">
        <v>28000</v>
      </c>
      <c r="L14" s="24" t="s">
        <v>96</v>
      </c>
      <c r="M14" s="24" t="s">
        <v>93</v>
      </c>
    </row>
    <row r="15" spans="1:13" s="30" customFormat="1" ht="30" customHeight="1" outlineLevel="2">
      <c r="A15" s="22">
        <v>20</v>
      </c>
      <c r="B15" s="28" t="s">
        <v>28</v>
      </c>
      <c r="C15" s="28" t="s">
        <v>94</v>
      </c>
      <c r="D15" s="10" t="s">
        <v>17</v>
      </c>
      <c r="E15" s="11" t="s">
        <v>12</v>
      </c>
      <c r="F15" s="11" t="s">
        <v>12</v>
      </c>
      <c r="G15" s="11" t="s">
        <v>13</v>
      </c>
      <c r="H15" s="12" t="s">
        <v>91</v>
      </c>
      <c r="I15" s="6">
        <v>1</v>
      </c>
      <c r="J15" s="18">
        <v>500000</v>
      </c>
      <c r="K15" s="20">
        <f>J15*I15</f>
        <v>500000</v>
      </c>
      <c r="L15" s="25" t="s">
        <v>92</v>
      </c>
      <c r="M15" s="24" t="s">
        <v>93</v>
      </c>
    </row>
    <row r="16" spans="1:13" s="30" customFormat="1" ht="30" customHeight="1" outlineLevel="2">
      <c r="A16" s="23">
        <v>36</v>
      </c>
      <c r="B16" s="13" t="s">
        <v>28</v>
      </c>
      <c r="C16" s="28" t="s">
        <v>94</v>
      </c>
      <c r="D16" s="13" t="s">
        <v>17</v>
      </c>
      <c r="E16" s="14" t="s">
        <v>14</v>
      </c>
      <c r="F16" s="14" t="s">
        <v>95</v>
      </c>
      <c r="G16" s="14" t="s">
        <v>15</v>
      </c>
      <c r="H16" s="15" t="s">
        <v>16</v>
      </c>
      <c r="I16" s="12">
        <v>1</v>
      </c>
      <c r="J16" s="19">
        <v>300000</v>
      </c>
      <c r="K16" s="20">
        <f>I16*J16</f>
        <v>300000</v>
      </c>
      <c r="L16" s="24" t="s">
        <v>96</v>
      </c>
      <c r="M16" s="24" t="s">
        <v>93</v>
      </c>
    </row>
    <row r="17" spans="1:13" s="30" customFormat="1" ht="30" customHeight="1" outlineLevel="2">
      <c r="A17" s="23"/>
      <c r="B17" s="28" t="s">
        <v>45</v>
      </c>
      <c r="C17" s="28" t="s">
        <v>94</v>
      </c>
      <c r="D17" s="10" t="s">
        <v>30</v>
      </c>
      <c r="E17" s="11" t="s">
        <v>12</v>
      </c>
      <c r="F17" s="11" t="s">
        <v>12</v>
      </c>
      <c r="G17" s="11" t="s">
        <v>13</v>
      </c>
      <c r="H17" s="12" t="s">
        <v>91</v>
      </c>
      <c r="I17" s="6">
        <v>1</v>
      </c>
      <c r="J17" s="33">
        <v>500000</v>
      </c>
      <c r="K17" s="20">
        <v>500000</v>
      </c>
      <c r="L17" s="25" t="s">
        <v>92</v>
      </c>
      <c r="M17" s="25" t="s">
        <v>98</v>
      </c>
    </row>
    <row r="18" spans="1:13" s="30" customFormat="1" ht="30" customHeight="1" outlineLevel="2">
      <c r="A18" s="23"/>
      <c r="B18" s="28" t="s">
        <v>99</v>
      </c>
      <c r="C18" s="28" t="s">
        <v>94</v>
      </c>
      <c r="D18" s="10" t="s">
        <v>100</v>
      </c>
      <c r="E18" s="11" t="s">
        <v>101</v>
      </c>
      <c r="F18" s="11" t="s">
        <v>31</v>
      </c>
      <c r="G18" s="11" t="s">
        <v>32</v>
      </c>
      <c r="H18" s="12" t="s">
        <v>91</v>
      </c>
      <c r="I18" s="16">
        <v>1</v>
      </c>
      <c r="J18" s="35">
        <v>300000</v>
      </c>
      <c r="K18" s="27">
        <v>300000</v>
      </c>
      <c r="L18" s="24" t="s">
        <v>102</v>
      </c>
      <c r="M18" s="25" t="s">
        <v>98</v>
      </c>
    </row>
    <row r="19" spans="1:13" s="30" customFormat="1" ht="30" customHeight="1" outlineLevel="2">
      <c r="A19" s="23"/>
      <c r="B19" s="28" t="s">
        <v>46</v>
      </c>
      <c r="C19" s="28" t="s">
        <v>94</v>
      </c>
      <c r="D19" s="10" t="s">
        <v>30</v>
      </c>
      <c r="E19" s="11" t="s">
        <v>12</v>
      </c>
      <c r="F19" s="11" t="s">
        <v>12</v>
      </c>
      <c r="G19" s="11" t="s">
        <v>13</v>
      </c>
      <c r="H19" s="12" t="s">
        <v>91</v>
      </c>
      <c r="I19" s="6">
        <v>1</v>
      </c>
      <c r="J19" s="33">
        <v>500000</v>
      </c>
      <c r="K19" s="20">
        <v>500000</v>
      </c>
      <c r="L19" s="25" t="s">
        <v>92</v>
      </c>
      <c r="M19" s="25" t="s">
        <v>98</v>
      </c>
    </row>
    <row r="20" spans="1:13" s="30" customFormat="1" ht="30" customHeight="1" outlineLevel="2">
      <c r="A20" s="23"/>
      <c r="B20" s="28" t="s">
        <v>103</v>
      </c>
      <c r="C20" s="28" t="s">
        <v>94</v>
      </c>
      <c r="D20" s="10" t="s">
        <v>100</v>
      </c>
      <c r="E20" s="11" t="s">
        <v>101</v>
      </c>
      <c r="F20" s="11" t="s">
        <v>31</v>
      </c>
      <c r="G20" s="11" t="s">
        <v>32</v>
      </c>
      <c r="H20" s="12" t="s">
        <v>91</v>
      </c>
      <c r="I20" s="16">
        <v>1</v>
      </c>
      <c r="J20" s="35">
        <v>300000</v>
      </c>
      <c r="K20" s="27">
        <v>300000</v>
      </c>
      <c r="L20" s="24" t="s">
        <v>102</v>
      </c>
      <c r="M20" s="25" t="s">
        <v>98</v>
      </c>
    </row>
    <row r="21" spans="1:13" s="30" customFormat="1" ht="30" customHeight="1" outlineLevel="2">
      <c r="A21" s="23"/>
      <c r="B21" s="28" t="s">
        <v>47</v>
      </c>
      <c r="C21" s="28" t="s">
        <v>94</v>
      </c>
      <c r="D21" s="10" t="s">
        <v>30</v>
      </c>
      <c r="E21" s="11" t="s">
        <v>12</v>
      </c>
      <c r="F21" s="11" t="s">
        <v>12</v>
      </c>
      <c r="G21" s="11" t="s">
        <v>13</v>
      </c>
      <c r="H21" s="12" t="s">
        <v>91</v>
      </c>
      <c r="I21" s="6">
        <v>1</v>
      </c>
      <c r="J21" s="33">
        <v>500000</v>
      </c>
      <c r="K21" s="20">
        <v>500000</v>
      </c>
      <c r="L21" s="25" t="s">
        <v>92</v>
      </c>
      <c r="M21" s="25" t="s">
        <v>98</v>
      </c>
    </row>
    <row r="22" spans="1:13" s="30" customFormat="1" ht="30" customHeight="1" outlineLevel="2">
      <c r="A22" s="23"/>
      <c r="B22" s="28" t="s">
        <v>47</v>
      </c>
      <c r="C22" s="28" t="s">
        <v>94</v>
      </c>
      <c r="D22" s="10" t="s">
        <v>30</v>
      </c>
      <c r="E22" s="11" t="s">
        <v>12</v>
      </c>
      <c r="F22" s="11" t="s">
        <v>48</v>
      </c>
      <c r="G22" s="11" t="s">
        <v>49</v>
      </c>
      <c r="H22" s="12" t="s">
        <v>91</v>
      </c>
      <c r="I22" s="6">
        <v>1</v>
      </c>
      <c r="J22" s="33">
        <v>300000</v>
      </c>
      <c r="K22" s="20">
        <v>300000</v>
      </c>
      <c r="L22" s="25" t="s">
        <v>92</v>
      </c>
      <c r="M22" s="25" t="s">
        <v>98</v>
      </c>
    </row>
    <row r="23" spans="1:13" s="30" customFormat="1" ht="30" customHeight="1" outlineLevel="2">
      <c r="A23" s="23"/>
      <c r="B23" s="28" t="s">
        <v>104</v>
      </c>
      <c r="C23" s="28" t="s">
        <v>94</v>
      </c>
      <c r="D23" s="10" t="s">
        <v>100</v>
      </c>
      <c r="E23" s="11" t="s">
        <v>101</v>
      </c>
      <c r="F23" s="11" t="s">
        <v>31</v>
      </c>
      <c r="G23" s="11" t="s">
        <v>32</v>
      </c>
      <c r="H23" s="12" t="s">
        <v>91</v>
      </c>
      <c r="I23" s="16">
        <v>1</v>
      </c>
      <c r="J23" s="35">
        <v>300000</v>
      </c>
      <c r="K23" s="27">
        <v>300000</v>
      </c>
      <c r="L23" s="24" t="s">
        <v>102</v>
      </c>
      <c r="M23" s="25" t="s">
        <v>98</v>
      </c>
    </row>
    <row r="24" spans="1:13" s="30" customFormat="1" ht="30" customHeight="1" outlineLevel="2">
      <c r="A24" s="23"/>
      <c r="B24" s="28" t="s">
        <v>105</v>
      </c>
      <c r="C24" s="28" t="s">
        <v>94</v>
      </c>
      <c r="D24" s="10" t="s">
        <v>100</v>
      </c>
      <c r="E24" s="11" t="s">
        <v>101</v>
      </c>
      <c r="F24" s="11" t="s">
        <v>31</v>
      </c>
      <c r="G24" s="11" t="s">
        <v>32</v>
      </c>
      <c r="H24" s="12" t="s">
        <v>91</v>
      </c>
      <c r="I24" s="16">
        <v>1</v>
      </c>
      <c r="J24" s="35">
        <v>300000</v>
      </c>
      <c r="K24" s="27">
        <v>300000</v>
      </c>
      <c r="L24" s="24" t="s">
        <v>102</v>
      </c>
      <c r="M24" s="25" t="s">
        <v>98</v>
      </c>
    </row>
    <row r="25" spans="1:13" s="30" customFormat="1" ht="30" customHeight="1" outlineLevel="2">
      <c r="A25" s="23"/>
      <c r="B25" s="28" t="s">
        <v>22</v>
      </c>
      <c r="C25" s="28" t="s">
        <v>94</v>
      </c>
      <c r="D25" s="10" t="s">
        <v>18</v>
      </c>
      <c r="E25" s="11" t="s">
        <v>14</v>
      </c>
      <c r="F25" s="11" t="s">
        <v>39</v>
      </c>
      <c r="G25" s="11" t="s">
        <v>40</v>
      </c>
      <c r="H25" s="12" t="s">
        <v>106</v>
      </c>
      <c r="I25" s="16">
        <v>1</v>
      </c>
      <c r="J25" s="35">
        <v>100000</v>
      </c>
      <c r="K25" s="27">
        <v>100000</v>
      </c>
      <c r="L25" s="24" t="s">
        <v>96</v>
      </c>
      <c r="M25" s="25" t="s">
        <v>98</v>
      </c>
    </row>
    <row r="26" spans="1:13" s="30" customFormat="1" ht="30" customHeight="1" outlineLevel="2">
      <c r="A26" s="23"/>
      <c r="B26" s="28" t="s">
        <v>22</v>
      </c>
      <c r="C26" s="28" t="s">
        <v>94</v>
      </c>
      <c r="D26" s="10" t="s">
        <v>18</v>
      </c>
      <c r="E26" s="11" t="s">
        <v>14</v>
      </c>
      <c r="F26" s="11" t="s">
        <v>37</v>
      </c>
      <c r="G26" s="11" t="s">
        <v>38</v>
      </c>
      <c r="H26" s="12" t="s">
        <v>106</v>
      </c>
      <c r="I26" s="16">
        <v>1</v>
      </c>
      <c r="J26" s="35">
        <v>200000</v>
      </c>
      <c r="K26" s="27">
        <v>200000</v>
      </c>
      <c r="L26" s="24" t="s">
        <v>96</v>
      </c>
      <c r="M26" s="25" t="s">
        <v>98</v>
      </c>
    </row>
    <row r="27" spans="1:13" s="30" customFormat="1" ht="30" customHeight="1" outlineLevel="2">
      <c r="A27" s="23"/>
      <c r="B27" s="28" t="s">
        <v>22</v>
      </c>
      <c r="C27" s="28" t="s">
        <v>94</v>
      </c>
      <c r="D27" s="10" t="s">
        <v>17</v>
      </c>
      <c r="E27" s="11" t="s">
        <v>33</v>
      </c>
      <c r="F27" s="11" t="s">
        <v>33</v>
      </c>
      <c r="G27" s="11" t="s">
        <v>34</v>
      </c>
      <c r="H27" s="12" t="s">
        <v>107</v>
      </c>
      <c r="I27" s="16">
        <v>20</v>
      </c>
      <c r="J27" s="35">
        <v>6000</v>
      </c>
      <c r="K27" s="27">
        <f>I27*J27</f>
        <v>120000</v>
      </c>
      <c r="L27" s="24" t="s">
        <v>96</v>
      </c>
      <c r="M27" s="25" t="s">
        <v>98</v>
      </c>
    </row>
    <row r="28" spans="1:13" s="30" customFormat="1" ht="30" customHeight="1" outlineLevel="2">
      <c r="A28" s="23"/>
      <c r="B28" s="28" t="s">
        <v>23</v>
      </c>
      <c r="C28" s="28" t="s">
        <v>94</v>
      </c>
      <c r="D28" s="10" t="s">
        <v>18</v>
      </c>
      <c r="E28" s="11" t="s">
        <v>14</v>
      </c>
      <c r="F28" s="11" t="s">
        <v>50</v>
      </c>
      <c r="G28" s="11" t="s">
        <v>51</v>
      </c>
      <c r="H28" s="12" t="s">
        <v>108</v>
      </c>
      <c r="I28" s="16">
        <v>18</v>
      </c>
      <c r="J28" s="35">
        <v>8000</v>
      </c>
      <c r="K28" s="27">
        <v>144000</v>
      </c>
      <c r="L28" s="24" t="s">
        <v>96</v>
      </c>
      <c r="M28" s="25" t="s">
        <v>98</v>
      </c>
    </row>
    <row r="29" spans="1:13" s="30" customFormat="1" ht="30" customHeight="1" outlineLevel="2">
      <c r="A29" s="23"/>
      <c r="B29" s="28" t="s">
        <v>23</v>
      </c>
      <c r="C29" s="28" t="s">
        <v>94</v>
      </c>
      <c r="D29" s="10" t="s">
        <v>18</v>
      </c>
      <c r="E29" s="11" t="s">
        <v>14</v>
      </c>
      <c r="F29" s="11" t="s">
        <v>36</v>
      </c>
      <c r="G29" s="11" t="s">
        <v>52</v>
      </c>
      <c r="H29" s="12" t="s">
        <v>108</v>
      </c>
      <c r="I29" s="16">
        <v>6</v>
      </c>
      <c r="J29" s="35">
        <v>7161</v>
      </c>
      <c r="K29" s="27">
        <v>42966</v>
      </c>
      <c r="L29" s="24" t="s">
        <v>96</v>
      </c>
      <c r="M29" s="25" t="s">
        <v>98</v>
      </c>
    </row>
    <row r="30" spans="1:13" s="30" customFormat="1" ht="30" customHeight="1" outlineLevel="2">
      <c r="A30" s="23"/>
      <c r="B30" s="28" t="s">
        <v>23</v>
      </c>
      <c r="C30" s="28" t="s">
        <v>94</v>
      </c>
      <c r="D30" s="10" t="s">
        <v>18</v>
      </c>
      <c r="E30" s="11" t="s">
        <v>14</v>
      </c>
      <c r="F30" s="11" t="s">
        <v>50</v>
      </c>
      <c r="G30" s="11" t="s">
        <v>53</v>
      </c>
      <c r="H30" s="12" t="s">
        <v>108</v>
      </c>
      <c r="I30" s="16">
        <v>18</v>
      </c>
      <c r="J30" s="35">
        <v>8000</v>
      </c>
      <c r="K30" s="27">
        <v>144000</v>
      </c>
      <c r="L30" s="24" t="s">
        <v>96</v>
      </c>
      <c r="M30" s="25" t="s">
        <v>98</v>
      </c>
    </row>
    <row r="31" spans="1:13" s="30" customFormat="1" ht="30" customHeight="1" outlineLevel="2">
      <c r="A31" s="23"/>
      <c r="B31" s="28" t="s">
        <v>23</v>
      </c>
      <c r="C31" s="28" t="s">
        <v>94</v>
      </c>
      <c r="D31" s="10" t="s">
        <v>18</v>
      </c>
      <c r="E31" s="11" t="s">
        <v>14</v>
      </c>
      <c r="F31" s="11" t="s">
        <v>54</v>
      </c>
      <c r="G31" s="11" t="s">
        <v>55</v>
      </c>
      <c r="H31" s="12" t="s">
        <v>106</v>
      </c>
      <c r="I31" s="16">
        <v>1</v>
      </c>
      <c r="J31" s="35">
        <v>200000</v>
      </c>
      <c r="K31" s="27">
        <v>200000</v>
      </c>
      <c r="L31" s="24" t="s">
        <v>96</v>
      </c>
      <c r="M31" s="25" t="s">
        <v>98</v>
      </c>
    </row>
    <row r="32" spans="1:13" s="30" customFormat="1" ht="30" customHeight="1" outlineLevel="2">
      <c r="A32" s="23"/>
      <c r="B32" s="28" t="s">
        <v>23</v>
      </c>
      <c r="C32" s="28" t="s">
        <v>94</v>
      </c>
      <c r="D32" s="10" t="s">
        <v>17</v>
      </c>
      <c r="E32" s="11" t="s">
        <v>33</v>
      </c>
      <c r="F32" s="11" t="s">
        <v>33</v>
      </c>
      <c r="G32" s="11" t="s">
        <v>34</v>
      </c>
      <c r="H32" s="12" t="s">
        <v>107</v>
      </c>
      <c r="I32" s="16">
        <v>30</v>
      </c>
      <c r="J32" s="35">
        <v>6000</v>
      </c>
      <c r="K32" s="27">
        <f>I32*J32</f>
        <v>180000</v>
      </c>
      <c r="L32" s="24" t="s">
        <v>96</v>
      </c>
      <c r="M32" s="25" t="s">
        <v>98</v>
      </c>
    </row>
    <row r="33" spans="1:13" s="30" customFormat="1" ht="30" customHeight="1" outlineLevel="2">
      <c r="A33" s="23"/>
      <c r="B33" s="32" t="s">
        <v>24</v>
      </c>
      <c r="C33" s="28" t="s">
        <v>94</v>
      </c>
      <c r="D33" s="32" t="s">
        <v>18</v>
      </c>
      <c r="E33" s="32" t="s">
        <v>41</v>
      </c>
      <c r="F33" s="32" t="s">
        <v>42</v>
      </c>
      <c r="G33" s="32" t="s">
        <v>43</v>
      </c>
      <c r="H33" s="20" t="s">
        <v>44</v>
      </c>
      <c r="I33" s="20">
        <v>1</v>
      </c>
      <c r="J33" s="34">
        <v>500000</v>
      </c>
      <c r="K33" s="34">
        <v>500000</v>
      </c>
      <c r="L33" s="26" t="s">
        <v>102</v>
      </c>
      <c r="M33" s="25" t="s">
        <v>98</v>
      </c>
    </row>
    <row r="34" spans="1:13" s="30" customFormat="1" ht="30" customHeight="1" outlineLevel="2">
      <c r="A34" s="23"/>
      <c r="B34" s="28" t="s">
        <v>24</v>
      </c>
      <c r="C34" s="28" t="s">
        <v>94</v>
      </c>
      <c r="D34" s="10" t="s">
        <v>18</v>
      </c>
      <c r="E34" s="11" t="s">
        <v>14</v>
      </c>
      <c r="F34" s="11" t="s">
        <v>36</v>
      </c>
      <c r="G34" s="11" t="s">
        <v>56</v>
      </c>
      <c r="H34" s="12" t="s">
        <v>108</v>
      </c>
      <c r="I34" s="16">
        <v>18</v>
      </c>
      <c r="J34" s="35">
        <v>7161</v>
      </c>
      <c r="K34" s="27">
        <v>128898</v>
      </c>
      <c r="L34" s="24" t="s">
        <v>96</v>
      </c>
      <c r="M34" s="25" t="s">
        <v>98</v>
      </c>
    </row>
    <row r="35" spans="1:13" s="30" customFormat="1" ht="30" customHeight="1" outlineLevel="2">
      <c r="A35" s="23"/>
      <c r="B35" s="28" t="s">
        <v>24</v>
      </c>
      <c r="C35" s="28" t="s">
        <v>94</v>
      </c>
      <c r="D35" s="10" t="s">
        <v>17</v>
      </c>
      <c r="E35" s="11" t="s">
        <v>33</v>
      </c>
      <c r="F35" s="11" t="s">
        <v>33</v>
      </c>
      <c r="G35" s="11" t="s">
        <v>34</v>
      </c>
      <c r="H35" s="12" t="s">
        <v>107</v>
      </c>
      <c r="I35" s="16">
        <v>20</v>
      </c>
      <c r="J35" s="35">
        <v>6000</v>
      </c>
      <c r="K35" s="27">
        <f>I35*J35</f>
        <v>120000</v>
      </c>
      <c r="L35" s="24" t="s">
        <v>96</v>
      </c>
      <c r="M35" s="25" t="s">
        <v>98</v>
      </c>
    </row>
    <row r="36" spans="1:13" s="30" customFormat="1" ht="30" customHeight="1" outlineLevel="2">
      <c r="A36" s="23"/>
      <c r="B36" s="28" t="s">
        <v>57</v>
      </c>
      <c r="C36" s="28" t="s">
        <v>94</v>
      </c>
      <c r="D36" s="10" t="s">
        <v>30</v>
      </c>
      <c r="E36" s="11" t="s">
        <v>12</v>
      </c>
      <c r="F36" s="11" t="s">
        <v>12</v>
      </c>
      <c r="G36" s="11" t="s">
        <v>13</v>
      </c>
      <c r="H36" s="12" t="s">
        <v>91</v>
      </c>
      <c r="I36" s="6">
        <v>1</v>
      </c>
      <c r="J36" s="33">
        <v>500000</v>
      </c>
      <c r="K36" s="20">
        <v>500000</v>
      </c>
      <c r="L36" s="25" t="s">
        <v>92</v>
      </c>
      <c r="M36" s="25" t="s">
        <v>98</v>
      </c>
    </row>
    <row r="37" spans="1:13" s="30" customFormat="1" ht="30" customHeight="1" outlineLevel="2">
      <c r="A37" s="23"/>
      <c r="B37" s="28" t="s">
        <v>109</v>
      </c>
      <c r="C37" s="28" t="s">
        <v>94</v>
      </c>
      <c r="D37" s="10" t="s">
        <v>100</v>
      </c>
      <c r="E37" s="11" t="s">
        <v>101</v>
      </c>
      <c r="F37" s="11" t="s">
        <v>31</v>
      </c>
      <c r="G37" s="11" t="s">
        <v>32</v>
      </c>
      <c r="H37" s="12" t="s">
        <v>91</v>
      </c>
      <c r="I37" s="16">
        <v>1</v>
      </c>
      <c r="J37" s="35">
        <v>300000</v>
      </c>
      <c r="K37" s="27">
        <v>300000</v>
      </c>
      <c r="L37" s="24" t="s">
        <v>102</v>
      </c>
      <c r="M37" s="25" t="s">
        <v>98</v>
      </c>
    </row>
    <row r="38" spans="1:13" s="30" customFormat="1" ht="30" customHeight="1" outlineLevel="2">
      <c r="A38" s="23"/>
      <c r="B38" s="32" t="s">
        <v>25</v>
      </c>
      <c r="C38" s="28" t="s">
        <v>94</v>
      </c>
      <c r="D38" s="32" t="s">
        <v>11</v>
      </c>
      <c r="E38" s="32" t="s">
        <v>41</v>
      </c>
      <c r="F38" s="32" t="s">
        <v>42</v>
      </c>
      <c r="G38" s="32" t="s">
        <v>43</v>
      </c>
      <c r="H38" s="20" t="s">
        <v>44</v>
      </c>
      <c r="I38" s="20">
        <v>1</v>
      </c>
      <c r="J38" s="34">
        <v>500000</v>
      </c>
      <c r="K38" s="34">
        <v>500000</v>
      </c>
      <c r="L38" s="24" t="s">
        <v>102</v>
      </c>
      <c r="M38" s="25" t="s">
        <v>98</v>
      </c>
    </row>
    <row r="39" spans="1:13" s="30" customFormat="1" ht="30" customHeight="1" outlineLevel="2">
      <c r="A39" s="23"/>
      <c r="B39" s="28" t="s">
        <v>25</v>
      </c>
      <c r="C39" s="28" t="s">
        <v>94</v>
      </c>
      <c r="D39" s="10" t="s">
        <v>35</v>
      </c>
      <c r="E39" s="11" t="s">
        <v>14</v>
      </c>
      <c r="F39" s="11" t="s">
        <v>58</v>
      </c>
      <c r="G39" s="11" t="s">
        <v>59</v>
      </c>
      <c r="H39" s="12" t="s">
        <v>106</v>
      </c>
      <c r="I39" s="16">
        <v>1</v>
      </c>
      <c r="J39" s="35">
        <v>80000</v>
      </c>
      <c r="K39" s="27">
        <v>80000</v>
      </c>
      <c r="L39" s="24" t="s">
        <v>96</v>
      </c>
      <c r="M39" s="25" t="s">
        <v>98</v>
      </c>
    </row>
    <row r="40" spans="1:13" s="30" customFormat="1" ht="30" customHeight="1" outlineLevel="2">
      <c r="A40" s="23"/>
      <c r="B40" s="28" t="s">
        <v>25</v>
      </c>
      <c r="C40" s="28" t="s">
        <v>94</v>
      </c>
      <c r="D40" s="10" t="s">
        <v>35</v>
      </c>
      <c r="E40" s="11" t="s">
        <v>14</v>
      </c>
      <c r="F40" s="11" t="s">
        <v>60</v>
      </c>
      <c r="G40" s="11" t="s">
        <v>61</v>
      </c>
      <c r="H40" s="12" t="s">
        <v>110</v>
      </c>
      <c r="I40" s="16">
        <v>520</v>
      </c>
      <c r="J40" s="35">
        <v>250</v>
      </c>
      <c r="K40" s="27">
        <v>130000</v>
      </c>
      <c r="L40" s="24" t="s">
        <v>96</v>
      </c>
      <c r="M40" s="25" t="s">
        <v>98</v>
      </c>
    </row>
    <row r="41" spans="1:13" s="30" customFormat="1" ht="30" customHeight="1" outlineLevel="2">
      <c r="A41" s="23"/>
      <c r="B41" s="28" t="s">
        <v>25</v>
      </c>
      <c r="C41" s="28" t="s">
        <v>94</v>
      </c>
      <c r="D41" s="10" t="s">
        <v>35</v>
      </c>
      <c r="E41" s="11" t="s">
        <v>14</v>
      </c>
      <c r="F41" s="11" t="s">
        <v>62</v>
      </c>
      <c r="G41" s="11" t="s">
        <v>63</v>
      </c>
      <c r="H41" s="12" t="s">
        <v>110</v>
      </c>
      <c r="I41" s="16">
        <v>4</v>
      </c>
      <c r="J41" s="35">
        <v>18000</v>
      </c>
      <c r="K41" s="27">
        <v>72000</v>
      </c>
      <c r="L41" s="24" t="s">
        <v>96</v>
      </c>
      <c r="M41" s="25" t="s">
        <v>98</v>
      </c>
    </row>
    <row r="42" spans="1:13" s="30" customFormat="1" ht="30" customHeight="1" outlineLevel="2">
      <c r="A42" s="23"/>
      <c r="B42" s="28" t="s">
        <v>25</v>
      </c>
      <c r="C42" s="28" t="s">
        <v>94</v>
      </c>
      <c r="D42" s="10" t="s">
        <v>35</v>
      </c>
      <c r="E42" s="11" t="s">
        <v>14</v>
      </c>
      <c r="F42" s="11" t="s">
        <v>21</v>
      </c>
      <c r="G42" s="11" t="s">
        <v>64</v>
      </c>
      <c r="H42" s="12" t="s">
        <v>108</v>
      </c>
      <c r="I42" s="16">
        <v>2</v>
      </c>
      <c r="J42" s="35">
        <v>18000</v>
      </c>
      <c r="K42" s="27">
        <v>36000</v>
      </c>
      <c r="L42" s="24" t="s">
        <v>96</v>
      </c>
      <c r="M42" s="25" t="s">
        <v>98</v>
      </c>
    </row>
    <row r="43" spans="1:13" s="30" customFormat="1" ht="30" customHeight="1" outlineLevel="2">
      <c r="A43" s="23"/>
      <c r="B43" s="28" t="s">
        <v>25</v>
      </c>
      <c r="C43" s="28" t="s">
        <v>94</v>
      </c>
      <c r="D43" s="10" t="s">
        <v>35</v>
      </c>
      <c r="E43" s="11" t="s">
        <v>14</v>
      </c>
      <c r="F43" s="11" t="s">
        <v>65</v>
      </c>
      <c r="G43" s="11" t="s">
        <v>66</v>
      </c>
      <c r="H43" s="12" t="s">
        <v>106</v>
      </c>
      <c r="I43" s="16">
        <v>1</v>
      </c>
      <c r="J43" s="35">
        <v>15000</v>
      </c>
      <c r="K43" s="27">
        <v>15000</v>
      </c>
      <c r="L43" s="24" t="s">
        <v>96</v>
      </c>
      <c r="M43" s="25" t="s">
        <v>98</v>
      </c>
    </row>
    <row r="44" spans="1:13" s="30" customFormat="1" ht="30" customHeight="1" outlineLevel="2">
      <c r="A44" s="23"/>
      <c r="B44" s="28" t="s">
        <v>25</v>
      </c>
      <c r="C44" s="28" t="s">
        <v>94</v>
      </c>
      <c r="D44" s="10" t="s">
        <v>35</v>
      </c>
      <c r="E44" s="11" t="s">
        <v>14</v>
      </c>
      <c r="F44" s="11" t="s">
        <v>67</v>
      </c>
      <c r="G44" s="11" t="s">
        <v>68</v>
      </c>
      <c r="H44" s="12" t="s">
        <v>107</v>
      </c>
      <c r="I44" s="16">
        <v>1</v>
      </c>
      <c r="J44" s="35">
        <v>13000</v>
      </c>
      <c r="K44" s="27">
        <v>13000</v>
      </c>
      <c r="L44" s="24" t="s">
        <v>96</v>
      </c>
      <c r="M44" s="25" t="s">
        <v>98</v>
      </c>
    </row>
    <row r="45" spans="1:13" s="30" customFormat="1" ht="30" customHeight="1" outlineLevel="2">
      <c r="A45" s="23"/>
      <c r="B45" s="28" t="s">
        <v>25</v>
      </c>
      <c r="C45" s="28" t="s">
        <v>94</v>
      </c>
      <c r="D45" s="10" t="s">
        <v>35</v>
      </c>
      <c r="E45" s="11" t="s">
        <v>14</v>
      </c>
      <c r="F45" s="11" t="s">
        <v>69</v>
      </c>
      <c r="G45" s="11" t="s">
        <v>70</v>
      </c>
      <c r="H45" s="12" t="s">
        <v>106</v>
      </c>
      <c r="I45" s="16">
        <v>1</v>
      </c>
      <c r="J45" s="35">
        <v>74500</v>
      </c>
      <c r="K45" s="27">
        <v>74500</v>
      </c>
      <c r="L45" s="24" t="s">
        <v>96</v>
      </c>
      <c r="M45" s="25" t="s">
        <v>98</v>
      </c>
    </row>
    <row r="46" spans="1:13" s="30" customFormat="1" ht="30" customHeight="1" outlineLevel="2">
      <c r="A46" s="23"/>
      <c r="B46" s="28" t="s">
        <v>25</v>
      </c>
      <c r="C46" s="28" t="s">
        <v>94</v>
      </c>
      <c r="D46" s="10" t="s">
        <v>35</v>
      </c>
      <c r="E46" s="11" t="s">
        <v>14</v>
      </c>
      <c r="F46" s="11" t="s">
        <v>36</v>
      </c>
      <c r="G46" s="11" t="s">
        <v>71</v>
      </c>
      <c r="H46" s="12" t="s">
        <v>108</v>
      </c>
      <c r="I46" s="16">
        <v>37</v>
      </c>
      <c r="J46" s="35">
        <v>7161</v>
      </c>
      <c r="K46" s="27">
        <v>264957</v>
      </c>
      <c r="L46" s="24" t="s">
        <v>96</v>
      </c>
      <c r="M46" s="25" t="s">
        <v>98</v>
      </c>
    </row>
    <row r="47" spans="1:13" s="30" customFormat="1" ht="30" customHeight="1" outlineLevel="2">
      <c r="A47" s="23"/>
      <c r="B47" s="28" t="s">
        <v>72</v>
      </c>
      <c r="C47" s="28" t="s">
        <v>94</v>
      </c>
      <c r="D47" s="10" t="s">
        <v>30</v>
      </c>
      <c r="E47" s="11" t="s">
        <v>12</v>
      </c>
      <c r="F47" s="11" t="s">
        <v>12</v>
      </c>
      <c r="G47" s="11" t="s">
        <v>13</v>
      </c>
      <c r="H47" s="12" t="s">
        <v>91</v>
      </c>
      <c r="I47" s="6">
        <v>1</v>
      </c>
      <c r="J47" s="33">
        <v>500000</v>
      </c>
      <c r="K47" s="20">
        <v>500000</v>
      </c>
      <c r="L47" s="25" t="s">
        <v>92</v>
      </c>
      <c r="M47" s="25" t="s">
        <v>98</v>
      </c>
    </row>
    <row r="48" spans="1:13" s="30" customFormat="1" ht="30" customHeight="1" outlineLevel="2">
      <c r="A48" s="23"/>
      <c r="B48" s="28" t="s">
        <v>111</v>
      </c>
      <c r="C48" s="28" t="s">
        <v>94</v>
      </c>
      <c r="D48" s="10" t="s">
        <v>100</v>
      </c>
      <c r="E48" s="11" t="s">
        <v>101</v>
      </c>
      <c r="F48" s="11" t="s">
        <v>31</v>
      </c>
      <c r="G48" s="11" t="s">
        <v>32</v>
      </c>
      <c r="H48" s="12" t="s">
        <v>91</v>
      </c>
      <c r="I48" s="16">
        <v>1</v>
      </c>
      <c r="J48" s="35">
        <v>300000</v>
      </c>
      <c r="K48" s="27">
        <v>300000</v>
      </c>
      <c r="L48" s="24" t="s">
        <v>102</v>
      </c>
      <c r="M48" s="25" t="s">
        <v>98</v>
      </c>
    </row>
    <row r="49" spans="1:13" s="30" customFormat="1" ht="30" customHeight="1" outlineLevel="2">
      <c r="A49" s="23"/>
      <c r="B49" s="28" t="s">
        <v>112</v>
      </c>
      <c r="C49" s="28" t="s">
        <v>94</v>
      </c>
      <c r="D49" s="10" t="s">
        <v>100</v>
      </c>
      <c r="E49" s="11" t="s">
        <v>101</v>
      </c>
      <c r="F49" s="11" t="s">
        <v>31</v>
      </c>
      <c r="G49" s="11" t="s">
        <v>32</v>
      </c>
      <c r="H49" s="12" t="s">
        <v>91</v>
      </c>
      <c r="I49" s="16">
        <v>1</v>
      </c>
      <c r="J49" s="35">
        <v>300000</v>
      </c>
      <c r="K49" s="27">
        <v>300000</v>
      </c>
      <c r="L49" s="24" t="s">
        <v>102</v>
      </c>
      <c r="M49" s="25" t="s">
        <v>98</v>
      </c>
    </row>
    <row r="50" spans="1:13" s="30" customFormat="1" ht="30" customHeight="1" outlineLevel="2">
      <c r="A50" s="23"/>
      <c r="B50" s="28" t="s">
        <v>28</v>
      </c>
      <c r="C50" s="28" t="s">
        <v>94</v>
      </c>
      <c r="D50" s="10" t="s">
        <v>18</v>
      </c>
      <c r="E50" s="11" t="s">
        <v>14</v>
      </c>
      <c r="F50" s="11" t="s">
        <v>36</v>
      </c>
      <c r="G50" s="11" t="s">
        <v>73</v>
      </c>
      <c r="H50" s="12" t="s">
        <v>108</v>
      </c>
      <c r="I50" s="16">
        <v>16</v>
      </c>
      <c r="J50" s="35">
        <v>7161</v>
      </c>
      <c r="K50" s="27">
        <v>114576</v>
      </c>
      <c r="L50" s="24" t="s">
        <v>96</v>
      </c>
      <c r="M50" s="25" t="s">
        <v>98</v>
      </c>
    </row>
    <row r="51" spans="1:13" s="30" customFormat="1" ht="30" customHeight="1" outlineLevel="2">
      <c r="A51" s="23"/>
      <c r="B51" s="28" t="s">
        <v>28</v>
      </c>
      <c r="C51" s="28" t="s">
        <v>94</v>
      </c>
      <c r="D51" s="10" t="s">
        <v>17</v>
      </c>
      <c r="E51" s="11" t="s">
        <v>33</v>
      </c>
      <c r="F51" s="11" t="s">
        <v>33</v>
      </c>
      <c r="G51" s="11" t="s">
        <v>34</v>
      </c>
      <c r="H51" s="12" t="s">
        <v>107</v>
      </c>
      <c r="I51" s="16">
        <v>20</v>
      </c>
      <c r="J51" s="35">
        <v>6000</v>
      </c>
      <c r="K51" s="27">
        <f>I51*J51</f>
        <v>120000</v>
      </c>
      <c r="L51" s="24" t="s">
        <v>96</v>
      </c>
      <c r="M51" s="25" t="s">
        <v>98</v>
      </c>
    </row>
    <row r="52" spans="1:13" s="30" customFormat="1" ht="30" customHeight="1" outlineLevel="1">
      <c r="A52" s="23"/>
      <c r="B52" s="28"/>
      <c r="C52" s="31" t="s">
        <v>29</v>
      </c>
      <c r="D52" s="10"/>
      <c r="E52" s="11"/>
      <c r="F52" s="11"/>
      <c r="G52" s="11"/>
      <c r="H52" s="12"/>
      <c r="I52" s="16"/>
      <c r="J52" s="35"/>
      <c r="K52" s="27">
        <f>SUBTOTAL(9,K3:K51)</f>
        <v>12658897</v>
      </c>
      <c r="L52" s="24"/>
      <c r="M52" s="25"/>
    </row>
  </sheetData>
  <autoFilter ref="A2:S52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H50"/>
  <sheetViews>
    <sheetView topLeftCell="A36" workbookViewId="0">
      <selection activeCell="I17" activeCellId="1" sqref="E17 I17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82" t="s">
        <v>208</v>
      </c>
      <c r="B1" s="82"/>
      <c r="C1" s="82"/>
      <c r="D1" s="82"/>
      <c r="E1" s="82"/>
      <c r="F1" s="81"/>
    </row>
    <row r="2" spans="1:6" s="52" customFormat="1" ht="20.100000000000001" customHeight="1">
      <c r="A2" s="57" t="s">
        <v>137</v>
      </c>
      <c r="B2" s="50" t="s">
        <v>2</v>
      </c>
      <c r="C2" s="50" t="s">
        <v>138</v>
      </c>
      <c r="D2" s="51" t="s">
        <v>139</v>
      </c>
      <c r="E2" s="51" t="s">
        <v>140</v>
      </c>
      <c r="F2" s="50" t="s">
        <v>211</v>
      </c>
    </row>
    <row r="3" spans="1:6" ht="20.100000000000001" customHeight="1" outlineLevel="2">
      <c r="A3" s="58" t="s">
        <v>45</v>
      </c>
      <c r="B3" s="41" t="s">
        <v>209</v>
      </c>
      <c r="C3" s="40" t="s">
        <v>141</v>
      </c>
      <c r="D3" s="42" t="s">
        <v>142</v>
      </c>
      <c r="E3" s="48">
        <v>180154.22</v>
      </c>
      <c r="F3" s="48" t="s">
        <v>210</v>
      </c>
    </row>
    <row r="4" spans="1:6" ht="20.100000000000001" customHeight="1" outlineLevel="2">
      <c r="A4" s="58" t="s">
        <v>45</v>
      </c>
      <c r="B4" s="41" t="s">
        <v>209</v>
      </c>
      <c r="C4" s="40" t="s">
        <v>143</v>
      </c>
      <c r="D4" s="44" t="s">
        <v>144</v>
      </c>
      <c r="E4" s="49">
        <v>168544.28</v>
      </c>
      <c r="F4" s="48" t="s">
        <v>210</v>
      </c>
    </row>
    <row r="5" spans="1:6" ht="20.100000000000001" customHeight="1" outlineLevel="2">
      <c r="A5" s="58" t="s">
        <v>46</v>
      </c>
      <c r="B5" s="41" t="s">
        <v>209</v>
      </c>
      <c r="C5" s="40" t="s">
        <v>145</v>
      </c>
      <c r="D5" s="44" t="s">
        <v>146</v>
      </c>
      <c r="E5" s="48">
        <v>333784.77</v>
      </c>
      <c r="F5" s="48" t="s">
        <v>210</v>
      </c>
    </row>
    <row r="6" spans="1:6" ht="20.100000000000001" customHeight="1" outlineLevel="2">
      <c r="A6" s="58" t="s">
        <v>46</v>
      </c>
      <c r="B6" s="41" t="s">
        <v>209</v>
      </c>
      <c r="C6" s="40" t="s">
        <v>147</v>
      </c>
      <c r="D6" s="44" t="s">
        <v>148</v>
      </c>
      <c r="E6" s="48">
        <v>271930.90000000002</v>
      </c>
      <c r="F6" s="48" t="s">
        <v>210</v>
      </c>
    </row>
    <row r="7" spans="1:6" ht="20.100000000000001" customHeight="1" outlineLevel="2">
      <c r="A7" s="60" t="s">
        <v>47</v>
      </c>
      <c r="B7" s="41" t="s">
        <v>209</v>
      </c>
      <c r="C7" s="45" t="s">
        <v>149</v>
      </c>
      <c r="D7" s="45" t="s">
        <v>150</v>
      </c>
      <c r="E7" s="48">
        <v>435974.82</v>
      </c>
      <c r="F7" s="48" t="s">
        <v>210</v>
      </c>
    </row>
    <row r="8" spans="1:6" ht="20.100000000000001" customHeight="1" outlineLevel="2">
      <c r="A8" s="60" t="s">
        <v>47</v>
      </c>
      <c r="B8" s="41" t="s">
        <v>209</v>
      </c>
      <c r="C8" s="45" t="s">
        <v>151</v>
      </c>
      <c r="D8" s="45" t="s">
        <v>152</v>
      </c>
      <c r="E8" s="48">
        <v>284254.92</v>
      </c>
      <c r="F8" s="48" t="s">
        <v>210</v>
      </c>
    </row>
    <row r="9" spans="1:6" ht="20.100000000000001" customHeight="1" outlineLevel="2">
      <c r="A9" s="60" t="s">
        <v>47</v>
      </c>
      <c r="B9" s="41" t="s">
        <v>209</v>
      </c>
      <c r="C9" s="45" t="s">
        <v>153</v>
      </c>
      <c r="D9" s="46" t="s">
        <v>154</v>
      </c>
      <c r="E9" s="48">
        <v>603244.79</v>
      </c>
      <c r="F9" s="48" t="s">
        <v>210</v>
      </c>
    </row>
    <row r="10" spans="1:6" ht="20.100000000000001" customHeight="1" outlineLevel="2">
      <c r="A10" s="60" t="s">
        <v>47</v>
      </c>
      <c r="B10" s="41" t="s">
        <v>209</v>
      </c>
      <c r="C10" s="45" t="s">
        <v>155</v>
      </c>
      <c r="D10" s="45" t="s">
        <v>156</v>
      </c>
      <c r="E10" s="48">
        <v>375099.43</v>
      </c>
      <c r="F10" s="48" t="s">
        <v>210</v>
      </c>
    </row>
    <row r="11" spans="1:6" ht="20.100000000000001" customHeight="1" outlineLevel="2">
      <c r="A11" s="60" t="s">
        <v>47</v>
      </c>
      <c r="B11" s="41" t="s">
        <v>209</v>
      </c>
      <c r="C11" s="45" t="s">
        <v>157</v>
      </c>
      <c r="D11" s="45" t="s">
        <v>158</v>
      </c>
      <c r="E11" s="48">
        <v>367064.77</v>
      </c>
      <c r="F11" s="48" t="s">
        <v>210</v>
      </c>
    </row>
    <row r="12" spans="1:6" ht="20.100000000000001" customHeight="1" outlineLevel="2">
      <c r="A12" s="60" t="s">
        <v>47</v>
      </c>
      <c r="B12" s="41" t="s">
        <v>209</v>
      </c>
      <c r="C12" s="45" t="s">
        <v>159</v>
      </c>
      <c r="D12" s="45" t="s">
        <v>160</v>
      </c>
      <c r="E12" s="48">
        <v>79154.92</v>
      </c>
      <c r="F12" s="48" t="s">
        <v>210</v>
      </c>
    </row>
    <row r="13" spans="1:6" ht="20.100000000000001" customHeight="1" outlineLevel="2">
      <c r="A13" s="60" t="s">
        <v>47</v>
      </c>
      <c r="B13" s="41" t="s">
        <v>209</v>
      </c>
      <c r="C13" s="45" t="s">
        <v>161</v>
      </c>
      <c r="D13" s="45" t="s">
        <v>162</v>
      </c>
      <c r="E13" s="48">
        <v>250458.49</v>
      </c>
      <c r="F13" s="48" t="s">
        <v>210</v>
      </c>
    </row>
    <row r="14" spans="1:6" ht="20.100000000000001" customHeight="1" outlineLevel="2">
      <c r="A14" s="60" t="s">
        <v>47</v>
      </c>
      <c r="B14" s="41" t="s">
        <v>209</v>
      </c>
      <c r="C14" s="45" t="s">
        <v>163</v>
      </c>
      <c r="D14" s="46" t="s">
        <v>164</v>
      </c>
      <c r="E14" s="48">
        <v>2361.5100000000002</v>
      </c>
      <c r="F14" s="48" t="s">
        <v>210</v>
      </c>
    </row>
    <row r="15" spans="1:6" ht="20.100000000000001" customHeight="1" outlineLevel="2">
      <c r="A15" s="60" t="s">
        <v>47</v>
      </c>
      <c r="B15" s="41" t="s">
        <v>209</v>
      </c>
      <c r="C15" s="45" t="s">
        <v>165</v>
      </c>
      <c r="D15" s="47" t="s">
        <v>166</v>
      </c>
      <c r="E15" s="48">
        <v>33099.339999999997</v>
      </c>
      <c r="F15" s="48" t="s">
        <v>210</v>
      </c>
    </row>
    <row r="16" spans="1:6" ht="20.100000000000001" customHeight="1" outlineLevel="2">
      <c r="A16" s="60" t="s">
        <v>47</v>
      </c>
      <c r="B16" s="41" t="s">
        <v>209</v>
      </c>
      <c r="C16" s="45" t="s">
        <v>167</v>
      </c>
      <c r="D16" s="47" t="s">
        <v>168</v>
      </c>
      <c r="E16" s="48">
        <v>15841.11</v>
      </c>
      <c r="F16" s="48" t="s">
        <v>210</v>
      </c>
    </row>
    <row r="17" spans="1:8" ht="20.100000000000001" customHeight="1" outlineLevel="2">
      <c r="A17" s="58" t="s">
        <v>23</v>
      </c>
      <c r="B17" s="41" t="s">
        <v>209</v>
      </c>
      <c r="C17" s="40" t="s">
        <v>169</v>
      </c>
      <c r="D17" s="42" t="s">
        <v>170</v>
      </c>
      <c r="E17" s="48">
        <v>102154.51</v>
      </c>
      <c r="F17" s="48" t="s">
        <v>210</v>
      </c>
    </row>
    <row r="18" spans="1:8" ht="20.100000000000001" customHeight="1" outlineLevel="2">
      <c r="A18" s="60" t="s">
        <v>57</v>
      </c>
      <c r="B18" s="41" t="s">
        <v>209</v>
      </c>
      <c r="C18" s="43" t="s">
        <v>171</v>
      </c>
      <c r="D18" s="44" t="s">
        <v>172</v>
      </c>
      <c r="E18" s="48">
        <v>245261.28</v>
      </c>
      <c r="F18" s="48" t="s">
        <v>210</v>
      </c>
    </row>
    <row r="19" spans="1:8" ht="20.100000000000001" customHeight="1" outlineLevel="2">
      <c r="A19" s="60" t="s">
        <v>57</v>
      </c>
      <c r="B19" s="41" t="s">
        <v>209</v>
      </c>
      <c r="C19" s="43" t="s">
        <v>173</v>
      </c>
      <c r="D19" s="44" t="s">
        <v>174</v>
      </c>
      <c r="E19" s="48">
        <v>368098.2</v>
      </c>
      <c r="F19" s="48" t="s">
        <v>210</v>
      </c>
    </row>
    <row r="20" spans="1:8" ht="20.100000000000001" customHeight="1" outlineLevel="2">
      <c r="A20" s="60" t="s">
        <v>57</v>
      </c>
      <c r="B20" s="41" t="s">
        <v>209</v>
      </c>
      <c r="C20" s="43" t="s">
        <v>175</v>
      </c>
      <c r="D20" s="44" t="s">
        <v>176</v>
      </c>
      <c r="E20" s="48">
        <v>1740.39</v>
      </c>
      <c r="F20" s="48" t="s">
        <v>210</v>
      </c>
    </row>
    <row r="21" spans="1:8" ht="20.100000000000001" customHeight="1" outlineLevel="2">
      <c r="A21" s="60" t="s">
        <v>57</v>
      </c>
      <c r="B21" s="41" t="s">
        <v>209</v>
      </c>
      <c r="C21" s="43" t="s">
        <v>177</v>
      </c>
      <c r="D21" s="44" t="s">
        <v>178</v>
      </c>
      <c r="E21" s="48">
        <v>15929.26</v>
      </c>
      <c r="F21" s="48" t="s">
        <v>210</v>
      </c>
    </row>
    <row r="22" spans="1:8" ht="20.100000000000001" customHeight="1" outlineLevel="2">
      <c r="A22" s="60" t="s">
        <v>57</v>
      </c>
      <c r="B22" s="41" t="s">
        <v>209</v>
      </c>
      <c r="C22" s="43" t="s">
        <v>179</v>
      </c>
      <c r="D22" s="44" t="s">
        <v>180</v>
      </c>
      <c r="E22" s="48">
        <v>45510.34</v>
      </c>
      <c r="F22" s="48" t="s">
        <v>210</v>
      </c>
    </row>
    <row r="23" spans="1:8" ht="20.100000000000001" customHeight="1" outlineLevel="2">
      <c r="A23" s="60" t="s">
        <v>57</v>
      </c>
      <c r="B23" s="41" t="s">
        <v>209</v>
      </c>
      <c r="C23" s="43" t="s">
        <v>181</v>
      </c>
      <c r="D23" s="44" t="s">
        <v>182</v>
      </c>
      <c r="E23" s="48">
        <v>31927.919999999998</v>
      </c>
      <c r="F23" s="48" t="s">
        <v>210</v>
      </c>
    </row>
    <row r="24" spans="1:8" ht="20.100000000000001" customHeight="1" outlineLevel="2">
      <c r="A24" s="58" t="s">
        <v>24</v>
      </c>
      <c r="B24" s="41" t="s">
        <v>209</v>
      </c>
      <c r="C24" s="40" t="s">
        <v>183</v>
      </c>
      <c r="D24" s="42" t="s">
        <v>184</v>
      </c>
      <c r="E24" s="48">
        <v>0</v>
      </c>
      <c r="F24" s="48" t="s">
        <v>210</v>
      </c>
      <c r="G24" s="64">
        <v>2611.84</v>
      </c>
      <c r="H24" s="63" t="s">
        <v>244</v>
      </c>
    </row>
    <row r="25" spans="1:8" ht="20.100000000000001" customHeight="1" outlineLevel="2">
      <c r="A25" s="58" t="s">
        <v>24</v>
      </c>
      <c r="B25" s="41" t="s">
        <v>209</v>
      </c>
      <c r="C25" s="40" t="s">
        <v>185</v>
      </c>
      <c r="D25" s="42" t="s">
        <v>186</v>
      </c>
      <c r="E25" s="48">
        <v>51615.67</v>
      </c>
      <c r="F25" s="48" t="s">
        <v>210</v>
      </c>
    </row>
    <row r="26" spans="1:8" ht="20.100000000000001" customHeight="1" outlineLevel="2">
      <c r="A26" s="58" t="s">
        <v>24</v>
      </c>
      <c r="B26" s="41" t="s">
        <v>209</v>
      </c>
      <c r="C26" s="40" t="s">
        <v>187</v>
      </c>
      <c r="D26" s="42" t="s">
        <v>188</v>
      </c>
      <c r="E26" s="48">
        <v>53801.59</v>
      </c>
      <c r="F26" s="48" t="s">
        <v>210</v>
      </c>
    </row>
    <row r="27" spans="1:8" ht="20.100000000000001" customHeight="1" outlineLevel="2">
      <c r="A27" s="58" t="s">
        <v>24</v>
      </c>
      <c r="B27" s="41" t="s">
        <v>209</v>
      </c>
      <c r="C27" s="40" t="s">
        <v>189</v>
      </c>
      <c r="D27" s="42" t="s">
        <v>190</v>
      </c>
      <c r="E27" s="48">
        <v>23132.09</v>
      </c>
      <c r="F27" s="48" t="s">
        <v>210</v>
      </c>
    </row>
    <row r="28" spans="1:8" ht="20.100000000000001" customHeight="1" outlineLevel="2">
      <c r="A28" s="58" t="s">
        <v>24</v>
      </c>
      <c r="B28" s="41" t="s">
        <v>209</v>
      </c>
      <c r="C28" s="40" t="s">
        <v>191</v>
      </c>
      <c r="D28" s="42" t="s">
        <v>192</v>
      </c>
      <c r="E28" s="48">
        <v>49926.26</v>
      </c>
      <c r="F28" s="48" t="s">
        <v>210</v>
      </c>
    </row>
    <row r="29" spans="1:8" ht="20.100000000000001" customHeight="1" outlineLevel="2">
      <c r="A29" s="58" t="s">
        <v>24</v>
      </c>
      <c r="B29" s="41" t="s">
        <v>209</v>
      </c>
      <c r="C29" s="40" t="s">
        <v>193</v>
      </c>
      <c r="D29" s="42" t="s">
        <v>194</v>
      </c>
      <c r="E29" s="48">
        <v>59739.42</v>
      </c>
      <c r="F29" s="48" t="s">
        <v>210</v>
      </c>
    </row>
    <row r="30" spans="1:8" ht="20.100000000000001" customHeight="1" outlineLevel="2">
      <c r="A30" s="58" t="s">
        <v>72</v>
      </c>
      <c r="B30" s="41" t="s">
        <v>209</v>
      </c>
      <c r="C30" s="40" t="s">
        <v>195</v>
      </c>
      <c r="D30" s="42" t="s">
        <v>196</v>
      </c>
      <c r="E30" s="48">
        <v>140418.32999999999</v>
      </c>
      <c r="F30" s="48" t="s">
        <v>210</v>
      </c>
    </row>
    <row r="31" spans="1:8" ht="20.100000000000001" customHeight="1" outlineLevel="2">
      <c r="A31" s="58" t="s">
        <v>72</v>
      </c>
      <c r="B31" s="41" t="s">
        <v>209</v>
      </c>
      <c r="C31" s="40" t="s">
        <v>197</v>
      </c>
      <c r="D31" s="42" t="s">
        <v>198</v>
      </c>
      <c r="E31" s="48">
        <v>130954.03</v>
      </c>
      <c r="F31" s="48" t="s">
        <v>210</v>
      </c>
    </row>
    <row r="32" spans="1:8" ht="20.100000000000001" customHeight="1" outlineLevel="2">
      <c r="A32" s="58" t="s">
        <v>72</v>
      </c>
      <c r="B32" s="41" t="s">
        <v>209</v>
      </c>
      <c r="C32" s="40" t="s">
        <v>199</v>
      </c>
      <c r="D32" s="42" t="s">
        <v>200</v>
      </c>
      <c r="E32" s="48">
        <v>39450.370000000003</v>
      </c>
      <c r="F32" s="48" t="s">
        <v>210</v>
      </c>
    </row>
    <row r="33" spans="1:6" ht="20.100000000000001" customHeight="1" outlineLevel="2">
      <c r="A33" s="58" t="s">
        <v>201</v>
      </c>
      <c r="B33" s="41" t="s">
        <v>209</v>
      </c>
      <c r="C33" s="40" t="s">
        <v>202</v>
      </c>
      <c r="D33" s="42" t="s">
        <v>203</v>
      </c>
      <c r="E33" s="48">
        <v>152767.6</v>
      </c>
      <c r="F33" s="48" t="s">
        <v>210</v>
      </c>
    </row>
    <row r="34" spans="1:6" ht="20.100000000000001" customHeight="1" outlineLevel="2">
      <c r="A34" s="58" t="s">
        <v>22</v>
      </c>
      <c r="B34" s="41" t="s">
        <v>209</v>
      </c>
      <c r="C34" s="40" t="s">
        <v>204</v>
      </c>
      <c r="D34" s="42" t="s">
        <v>205</v>
      </c>
      <c r="E34" s="48">
        <v>287132.7</v>
      </c>
      <c r="F34" s="48" t="s">
        <v>210</v>
      </c>
    </row>
    <row r="35" spans="1:6" ht="20.100000000000001" customHeight="1" outlineLevel="2">
      <c r="A35" s="58" t="s">
        <v>22</v>
      </c>
      <c r="B35" s="41" t="s">
        <v>209</v>
      </c>
      <c r="C35" s="40" t="s">
        <v>206</v>
      </c>
      <c r="D35" s="42" t="s">
        <v>207</v>
      </c>
      <c r="E35" s="48">
        <v>135162.98000000001</v>
      </c>
      <c r="F35" s="48" t="s">
        <v>210</v>
      </c>
    </row>
    <row r="36" spans="1:6" ht="20.100000000000001" customHeight="1" outlineLevel="2">
      <c r="A36" s="59" t="s">
        <v>213</v>
      </c>
      <c r="B36" s="41" t="s">
        <v>209</v>
      </c>
      <c r="C36" s="53" t="s">
        <v>215</v>
      </c>
      <c r="D36" s="53" t="s">
        <v>216</v>
      </c>
      <c r="E36" s="55">
        <v>127658.18</v>
      </c>
      <c r="F36" s="48" t="s">
        <v>212</v>
      </c>
    </row>
    <row r="37" spans="1:6" ht="20.100000000000001" customHeight="1" outlineLevel="2">
      <c r="A37" s="59" t="s">
        <v>213</v>
      </c>
      <c r="B37" s="41" t="s">
        <v>209</v>
      </c>
      <c r="C37" s="53" t="s">
        <v>217</v>
      </c>
      <c r="D37" s="53" t="s">
        <v>218</v>
      </c>
      <c r="E37" s="55">
        <v>181786.28</v>
      </c>
      <c r="F37" s="48" t="s">
        <v>212</v>
      </c>
    </row>
    <row r="38" spans="1:6" ht="20.100000000000001" customHeight="1" outlineLevel="2">
      <c r="A38" s="59" t="s">
        <v>213</v>
      </c>
      <c r="B38" s="41" t="s">
        <v>209</v>
      </c>
      <c r="C38" s="53" t="s">
        <v>219</v>
      </c>
      <c r="D38" s="53" t="s">
        <v>220</v>
      </c>
      <c r="E38" s="55">
        <v>166068.14000000001</v>
      </c>
      <c r="F38" s="48" t="s">
        <v>212</v>
      </c>
    </row>
    <row r="39" spans="1:6" ht="20.100000000000001" customHeight="1" outlineLevel="2">
      <c r="A39" s="59" t="s">
        <v>213</v>
      </c>
      <c r="B39" s="41" t="s">
        <v>209</v>
      </c>
      <c r="C39" s="53" t="s">
        <v>221</v>
      </c>
      <c r="D39" s="53" t="s">
        <v>222</v>
      </c>
      <c r="E39" s="55">
        <v>31880.34</v>
      </c>
      <c r="F39" s="48" t="s">
        <v>212</v>
      </c>
    </row>
    <row r="40" spans="1:6" ht="20.100000000000001" customHeight="1" outlineLevel="2">
      <c r="A40" s="61" t="s">
        <v>28</v>
      </c>
      <c r="B40" s="41" t="s">
        <v>209</v>
      </c>
      <c r="C40" s="56" t="s">
        <v>223</v>
      </c>
      <c r="D40" s="56" t="s">
        <v>224</v>
      </c>
      <c r="E40" s="55">
        <v>206575.53</v>
      </c>
      <c r="F40" s="48" t="s">
        <v>212</v>
      </c>
    </row>
    <row r="41" spans="1:6" ht="20.100000000000001" customHeight="1" outlineLevel="2">
      <c r="A41" s="59" t="s">
        <v>23</v>
      </c>
      <c r="B41" s="41" t="s">
        <v>209</v>
      </c>
      <c r="C41" s="53" t="s">
        <v>225</v>
      </c>
      <c r="D41" s="53" t="s">
        <v>226</v>
      </c>
      <c r="E41" s="55">
        <v>97289.51</v>
      </c>
      <c r="F41" s="48" t="s">
        <v>212</v>
      </c>
    </row>
    <row r="42" spans="1:6" ht="20.100000000000001" customHeight="1" outlineLevel="2">
      <c r="A42" s="59" t="s">
        <v>23</v>
      </c>
      <c r="B42" s="41" t="s">
        <v>209</v>
      </c>
      <c r="C42" s="53" t="s">
        <v>227</v>
      </c>
      <c r="D42" s="53" t="s">
        <v>228</v>
      </c>
      <c r="E42" s="55">
        <v>1567.08</v>
      </c>
      <c r="F42" s="48" t="s">
        <v>212</v>
      </c>
    </row>
    <row r="43" spans="1:6" ht="20.100000000000001" customHeight="1" outlineLevel="2">
      <c r="A43" s="59" t="s">
        <v>22</v>
      </c>
      <c r="B43" s="41" t="s">
        <v>209</v>
      </c>
      <c r="C43" s="53" t="s">
        <v>229</v>
      </c>
      <c r="D43" s="53" t="s">
        <v>230</v>
      </c>
      <c r="E43" s="55">
        <v>54740.87</v>
      </c>
      <c r="F43" s="48" t="s">
        <v>212</v>
      </c>
    </row>
    <row r="44" spans="1:6" ht="20.100000000000001" customHeight="1" outlineLevel="2">
      <c r="A44" s="59" t="s">
        <v>22</v>
      </c>
      <c r="B44" s="41" t="s">
        <v>209</v>
      </c>
      <c r="C44" s="53" t="s">
        <v>231</v>
      </c>
      <c r="D44" s="53" t="s">
        <v>232</v>
      </c>
      <c r="E44" s="55">
        <v>32739.07</v>
      </c>
      <c r="F44" s="48" t="s">
        <v>212</v>
      </c>
    </row>
    <row r="45" spans="1:6" ht="20.100000000000001" customHeight="1" outlineLevel="2">
      <c r="A45" s="59" t="s">
        <v>214</v>
      </c>
      <c r="B45" s="41" t="s">
        <v>209</v>
      </c>
      <c r="C45" s="53" t="s">
        <v>233</v>
      </c>
      <c r="D45" s="54" t="s">
        <v>234</v>
      </c>
      <c r="E45" s="55">
        <v>78561.27</v>
      </c>
      <c r="F45" s="48" t="s">
        <v>212</v>
      </c>
    </row>
    <row r="46" spans="1:6" ht="20.100000000000001" customHeight="1" outlineLevel="2">
      <c r="A46" s="59" t="s">
        <v>214</v>
      </c>
      <c r="B46" s="41" t="s">
        <v>209</v>
      </c>
      <c r="C46" s="53" t="s">
        <v>235</v>
      </c>
      <c r="D46" s="54" t="s">
        <v>236</v>
      </c>
      <c r="E46" s="55">
        <v>39096.43</v>
      </c>
      <c r="F46" s="48" t="s">
        <v>212</v>
      </c>
    </row>
    <row r="47" spans="1:6" ht="20.100000000000001" customHeight="1" outlineLevel="2">
      <c r="A47" s="59" t="s">
        <v>24</v>
      </c>
      <c r="B47" s="41" t="s">
        <v>209</v>
      </c>
      <c r="C47" s="53" t="s">
        <v>237</v>
      </c>
      <c r="D47" s="53" t="s">
        <v>238</v>
      </c>
      <c r="E47" s="55">
        <v>219372.64</v>
      </c>
      <c r="F47" s="48" t="s">
        <v>212</v>
      </c>
    </row>
    <row r="48" spans="1:6" ht="20.100000000000001" customHeight="1" outlineLevel="2">
      <c r="A48" s="59" t="s">
        <v>24</v>
      </c>
      <c r="B48" s="41" t="s">
        <v>209</v>
      </c>
      <c r="C48" s="53" t="s">
        <v>239</v>
      </c>
      <c r="D48" s="53" t="s">
        <v>240</v>
      </c>
      <c r="E48" s="55">
        <v>177661.69</v>
      </c>
      <c r="F48" s="48" t="s">
        <v>212</v>
      </c>
    </row>
    <row r="49" spans="1:6" ht="20.100000000000001" customHeight="1" outlineLevel="2">
      <c r="A49" s="59" t="s">
        <v>24</v>
      </c>
      <c r="B49" s="41" t="s">
        <v>209</v>
      </c>
      <c r="C49" s="53" t="s">
        <v>241</v>
      </c>
      <c r="D49" s="53" t="s">
        <v>242</v>
      </c>
      <c r="E49" s="55">
        <v>31779.53</v>
      </c>
      <c r="F49" s="48" t="s">
        <v>212</v>
      </c>
    </row>
    <row r="50" spans="1:6" ht="20.100000000000001" customHeight="1" outlineLevel="1">
      <c r="A50" s="59"/>
      <c r="B50" s="62" t="s">
        <v>29</v>
      </c>
      <c r="C50" s="53"/>
      <c r="D50" s="53"/>
      <c r="E50" s="55">
        <f>SUBTOTAL(9,E3:E49)</f>
        <v>6782467.7699999996</v>
      </c>
      <c r="F50" s="48"/>
    </row>
  </sheetData>
  <autoFilter ref="A2:F50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2025-01-02T08:37:07Z</cp:lastPrinted>
  <dcterms:created xsi:type="dcterms:W3CDTF">2024-12-12T00:37:26Z</dcterms:created>
  <dcterms:modified xsi:type="dcterms:W3CDTF">2025-02-17T05:51:34Z</dcterms:modified>
</cp:coreProperties>
</file>