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莘庄工业区" sheetId="46" r:id="rId1"/>
    <sheet name="小区生补贴" sheetId="12" state="hidden" r:id="rId2"/>
    <sheet name="普惠制民办幼儿园补贴" sheetId="42" state="hidden" r:id="rId3"/>
    <sheet name="民办学前教育资助" sheetId="39" state="hidden" r:id="rId4"/>
  </sheets>
  <definedNames>
    <definedName name="_xlnm.Print_Area" localSheetId="2">普惠制民办幼儿园补贴!$A$1:$I$6</definedName>
    <definedName name="_xlnm.Print_Area" localSheetId="1">小区生补贴!$A$1:$K$6</definedName>
    <definedName name="_xlnm.Print_Titles" localSheetId="2">普惠制民办幼儿园补贴!$1:$2</definedName>
    <definedName name="_xlnm.Print_Titles" localSheetId="1">小区生补贴!$1:$2</definedName>
  </definedNames>
  <calcPr calcId="124519"/>
</workbook>
</file>

<file path=xl/calcChain.xml><?xml version="1.0" encoding="utf-8"?>
<calcChain xmlns="http://schemas.openxmlformats.org/spreadsheetml/2006/main">
  <c r="E5" i="46"/>
  <c r="E6"/>
  <c r="D5"/>
  <c r="C6"/>
  <c r="C5"/>
  <c r="C4"/>
  <c r="D4" s="1"/>
  <c r="D6" l="1"/>
  <c r="D7" s="1"/>
  <c r="E4"/>
  <c r="C7"/>
  <c r="E7" l="1"/>
  <c r="I6" i="42" l="1"/>
  <c r="I5"/>
  <c r="I4"/>
  <c r="I3"/>
  <c r="F5" i="12" l="1"/>
  <c r="H5" s="1"/>
  <c r="F4"/>
  <c r="G4" s="1"/>
  <c r="F3"/>
  <c r="H3" s="1"/>
  <c r="G5" l="1"/>
  <c r="G3"/>
  <c r="G6" s="1"/>
  <c r="I4"/>
  <c r="H4"/>
  <c r="H6" s="1"/>
  <c r="I3"/>
  <c r="J3" s="1"/>
  <c r="I5"/>
  <c r="J5" l="1"/>
  <c r="K5" s="1"/>
  <c r="J4"/>
  <c r="K4" s="1"/>
  <c r="K3"/>
  <c r="K6" s="1"/>
  <c r="I6"/>
  <c r="J6" l="1"/>
  <c r="Y7" i="39"/>
  <c r="X7"/>
  <c r="W7"/>
  <c r="V7"/>
  <c r="U7"/>
  <c r="T7"/>
  <c r="S7"/>
  <c r="R7"/>
  <c r="Q7"/>
  <c r="P7"/>
  <c r="O7"/>
  <c r="N7"/>
  <c r="M7"/>
  <c r="L7"/>
  <c r="K7"/>
  <c r="J7"/>
  <c r="I7"/>
  <c r="H7"/>
  <c r="G7"/>
  <c r="F7"/>
  <c r="E7"/>
  <c r="D7"/>
  <c r="C7"/>
  <c r="Z3"/>
  <c r="Y3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Z6"/>
  <c r="Z7" s="1"/>
</calcChain>
</file>

<file path=xl/sharedStrings.xml><?xml version="1.0" encoding="utf-8"?>
<sst xmlns="http://schemas.openxmlformats.org/spreadsheetml/2006/main" count="117" uniqueCount="58">
  <si>
    <t>镇属</t>
    <phoneticPr fontId="1" type="noConversion"/>
  </si>
  <si>
    <t>序号</t>
  </si>
  <si>
    <t>总计</t>
  </si>
  <si>
    <t>镇属</t>
  </si>
  <si>
    <t>合计</t>
  </si>
  <si>
    <t>金额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</si>
  <si>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</si>
  <si>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</si>
  <si>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</si>
  <si>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</si>
  <si>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</si>
  <si>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</si>
  <si>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</si>
  <si>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</si>
  <si>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</si>
  <si>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学校</t>
  </si>
  <si>
    <t>合计</t>
    <phoneticPr fontId="3" type="noConversion"/>
  </si>
  <si>
    <t>金额（元）</t>
  </si>
  <si>
    <t>工业区</t>
  </si>
  <si>
    <t>上海闵行区今明幼儿园</t>
  </si>
  <si>
    <t>上海闵行区南希幼儿园</t>
  </si>
  <si>
    <t>项目名称</t>
  </si>
  <si>
    <t>项目内容</t>
  </si>
  <si>
    <t>项目明细</t>
  </si>
  <si>
    <t>数量</t>
  </si>
  <si>
    <t>单价</t>
  </si>
  <si>
    <t>性质</t>
  </si>
  <si>
    <t>2025年2月-2025年6月</t>
  </si>
  <si>
    <t>2025年9月-2025年12月</t>
  </si>
  <si>
    <t>工业区 汇总</t>
  </si>
  <si>
    <t>全年</t>
  </si>
  <si>
    <t>2025年预算数</t>
    <phoneticPr fontId="3" type="noConversion"/>
  </si>
  <si>
    <t>2023年第二学期资助金额</t>
  </si>
  <si>
    <t>2024年第一学期资助金额</t>
  </si>
  <si>
    <t>镇属 汇总</t>
  </si>
  <si>
    <t>2025年学前教育资助-民办幼儿园预算表</t>
    <phoneticPr fontId="3" type="noConversion"/>
  </si>
  <si>
    <t>保育教育费</t>
  </si>
  <si>
    <t>2025年民办小区生补贴预算表</t>
  </si>
  <si>
    <t>小区生人数</t>
  </si>
  <si>
    <t>补贴标准元/生</t>
  </si>
  <si>
    <t>70%下达</t>
  </si>
  <si>
    <t>幼儿园二级</t>
  </si>
  <si>
    <t>上海闵行区刘诗昆音乐幼儿园</t>
  </si>
  <si>
    <t>镇属</t>
    <phoneticPr fontId="3" type="noConversion"/>
  </si>
  <si>
    <t>民办</t>
  </si>
  <si>
    <t>普惠性民办幼儿园生均补贴</t>
  </si>
  <si>
    <t>2025年镇管单位普惠制民办幼儿园生均补贴预算表</t>
    <phoneticPr fontId="1" type="noConversion"/>
  </si>
  <si>
    <t>2025年教育费附加镇级使用部分第一次分配附表</t>
    <phoneticPr fontId="1" type="noConversion"/>
  </si>
  <si>
    <t>莘庄工业区：</t>
    <phoneticPr fontId="3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</si>
  <si>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</si>
  <si>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</si>
  <si>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</si>
  <si>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</si>
  <si>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</si>
  <si>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其中：乡镇/工业区</t>
    <phoneticPr fontId="1" type="noConversion"/>
  </si>
  <si>
    <t>民办幼儿园小区生补贴</t>
    <phoneticPr fontId="1" type="noConversion"/>
  </si>
  <si>
    <t>民办学前教育资助</t>
    <phoneticPr fontId="1" type="noConversion"/>
  </si>
  <si>
    <t>普惠制民办幼儿园补贴</t>
    <phoneticPr fontId="1" type="noConversion"/>
  </si>
</sst>
</file>

<file path=xl/styles.xml><?xml version="1.0" encoding="utf-8"?>
<styleSheet xmlns="http://schemas.openxmlformats.org/spreadsheetml/2006/main">
  <numFmts count="9">
    <numFmt numFmtId="43" formatCode="_ * #,##0.00_ ;_ * \-#,##0.00_ ;_ * &quot;-&quot;??_ ;_ @_ "/>
    <numFmt numFmtId="176" formatCode="[$-F800]dddd\,\ mmmm\ dd\,\ yyyy"/>
    <numFmt numFmtId="177" formatCode="0.00_ "/>
    <numFmt numFmtId="178" formatCode="_-* #,##0_-;\-* #,##0_-;_-* &quot;-&quot;_-;_-@_-"/>
    <numFmt numFmtId="179" formatCode="[$-409]d/mmm/yy;@"/>
    <numFmt numFmtId="180" formatCode="0.0_ "/>
    <numFmt numFmtId="181" formatCode="0_);\(0\)"/>
    <numFmt numFmtId="182" formatCode="0_);[Red]\(0\)"/>
    <numFmt numFmtId="183" formatCode="0.0_);\(0.0\)"/>
  </numFmts>
  <fonts count="3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ajor"/>
    </font>
    <font>
      <sz val="9"/>
      <color theme="1"/>
      <name val="宋体"/>
      <family val="3"/>
      <charset val="134"/>
    </font>
    <font>
      <sz val="9"/>
      <color theme="1"/>
      <name val="微软雅黑"/>
      <family val="2"/>
      <charset val="134"/>
    </font>
    <font>
      <sz val="18"/>
      <color theme="1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sz val="12"/>
      <name val="Times New Roman"/>
      <family val="1"/>
    </font>
    <font>
      <sz val="9"/>
      <name val="微软雅黑"/>
      <family val="2"/>
      <charset val="134"/>
    </font>
    <font>
      <b/>
      <sz val="11"/>
      <name val="宋体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color theme="1"/>
      <name val="仿宋"/>
      <family val="3"/>
      <charset val="134"/>
    </font>
    <font>
      <sz val="9"/>
      <name val="仿宋"/>
      <family val="3"/>
      <charset val="134"/>
    </font>
    <font>
      <sz val="11"/>
      <color theme="1"/>
      <name val="仿宋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0">
    <xf numFmtId="0" fontId="0" fillId="0" borderId="0">
      <alignment vertical="center"/>
    </xf>
    <xf numFmtId="176" fontId="2" fillId="0" borderId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9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8" fontId="6" fillId="0" borderId="0" applyFont="0" applyFill="0" applyBorder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79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180" fontId="5" fillId="0" borderId="0"/>
    <xf numFmtId="0" fontId="23" fillId="0" borderId="0"/>
    <xf numFmtId="0" fontId="6" fillId="0" borderId="0"/>
    <xf numFmtId="0" fontId="2" fillId="0" borderId="0">
      <alignment vertical="center"/>
    </xf>
    <xf numFmtId="183" fontId="5" fillId="0" borderId="0"/>
    <xf numFmtId="0" fontId="6" fillId="0" borderId="0">
      <alignment vertical="center"/>
    </xf>
    <xf numFmtId="0" fontId="2" fillId="0" borderId="0">
      <alignment vertical="center"/>
    </xf>
    <xf numFmtId="183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</cellStyleXfs>
  <cellXfs count="66">
    <xf numFmtId="0" fontId="0" fillId="0" borderId="0" xfId="0">
      <alignment vertical="center"/>
    </xf>
    <xf numFmtId="177" fontId="15" fillId="0" borderId="2" xfId="0" applyNumberFormat="1" applyFont="1" applyBorder="1" applyAlignment="1">
      <alignment horizontal="center" vertical="center"/>
    </xf>
    <xf numFmtId="0" fontId="13" fillId="3" borderId="2" xfId="9" applyNumberFormat="1" applyFont="1" applyFill="1" applyBorder="1" applyAlignment="1">
      <alignment horizontal="center" vertical="center" wrapText="1"/>
    </xf>
    <xf numFmtId="0" fontId="12" fillId="3" borderId="2" xfId="9" applyNumberFormat="1" applyFont="1" applyFill="1" applyBorder="1" applyAlignment="1">
      <alignment horizontal="center" vertical="center" wrapText="1"/>
    </xf>
    <xf numFmtId="0" fontId="8" fillId="0" borderId="2" xfId="30" applyFont="1" applyBorder="1" applyAlignment="1">
      <alignment horizontal="center" vertical="center"/>
    </xf>
    <xf numFmtId="0" fontId="15" fillId="2" borderId="2" xfId="46" applyNumberFormat="1" applyFont="1" applyFill="1" applyBorder="1" applyAlignment="1">
      <alignment horizontal="center" vertical="center"/>
    </xf>
    <xf numFmtId="0" fontId="15" fillId="3" borderId="2" xfId="46" applyNumberFormat="1" applyFont="1" applyFill="1" applyBorder="1" applyAlignment="1">
      <alignment horizontal="center" vertical="center"/>
    </xf>
    <xf numFmtId="0" fontId="14" fillId="3" borderId="2" xfId="47" applyFont="1" applyFill="1" applyBorder="1" applyAlignment="1">
      <alignment horizontal="center" vertical="center" wrapText="1"/>
    </xf>
    <xf numFmtId="0" fontId="2" fillId="0" borderId="0" xfId="46" applyNumberFormat="1">
      <alignment vertical="center"/>
    </xf>
    <xf numFmtId="0" fontId="16" fillId="3" borderId="2" xfId="49" applyNumberFormat="1" applyFont="1" applyFill="1" applyBorder="1" applyAlignment="1">
      <alignment horizontal="center" vertical="center" shrinkToFit="1"/>
    </xf>
    <xf numFmtId="0" fontId="15" fillId="3" borderId="2" xfId="49" applyNumberFormat="1" applyFont="1" applyFill="1" applyBorder="1" applyAlignment="1">
      <alignment horizontal="center" vertical="center"/>
    </xf>
    <xf numFmtId="0" fontId="21" fillId="3" borderId="2" xfId="49" applyNumberFormat="1" applyFont="1" applyFill="1" applyBorder="1" applyAlignment="1">
      <alignment horizontal="center" vertical="center"/>
    </xf>
    <xf numFmtId="0" fontId="8" fillId="3" borderId="2" xfId="30" applyFont="1" applyFill="1" applyBorder="1" applyAlignment="1">
      <alignment horizontal="center" vertical="center"/>
    </xf>
    <xf numFmtId="177" fontId="15" fillId="3" borderId="2" xfId="0" applyNumberFormat="1" applyFont="1" applyFill="1" applyBorder="1" applyAlignment="1">
      <alignment horizontal="center" vertical="center"/>
    </xf>
    <xf numFmtId="0" fontId="0" fillId="2" borderId="0" xfId="10" applyFont="1" applyFill="1">
      <alignment vertical="center"/>
    </xf>
    <xf numFmtId="0" fontId="3" fillId="0" borderId="2" xfId="2" applyFont="1" applyFill="1" applyBorder="1" applyAlignment="1">
      <alignment horizontal="center" vertical="center"/>
    </xf>
    <xf numFmtId="0" fontId="10" fillId="0" borderId="2" xfId="15" applyNumberFormat="1" applyFont="1" applyFill="1" applyBorder="1" applyAlignment="1">
      <alignment horizontal="center" vertical="center" wrapText="1"/>
    </xf>
    <xf numFmtId="57" fontId="10" fillId="0" borderId="2" xfId="10" applyNumberFormat="1" applyFont="1" applyFill="1" applyBorder="1" applyAlignment="1">
      <alignment horizontal="center" vertical="center" wrapText="1"/>
    </xf>
    <xf numFmtId="180" fontId="10" fillId="0" borderId="2" xfId="10" applyNumberFormat="1" applyFont="1" applyFill="1" applyBorder="1" applyAlignment="1">
      <alignment horizontal="center" vertical="center" wrapText="1"/>
    </xf>
    <xf numFmtId="181" fontId="3" fillId="0" borderId="2" xfId="2" applyNumberFormat="1" applyFont="1" applyFill="1" applyBorder="1" applyAlignment="1">
      <alignment horizontal="center" vertical="center"/>
    </xf>
    <xf numFmtId="0" fontId="24" fillId="0" borderId="2" xfId="15" applyNumberFormat="1" applyFont="1" applyFill="1" applyBorder="1" applyAlignment="1">
      <alignment horizontal="center" vertical="center" wrapText="1"/>
    </xf>
    <xf numFmtId="0" fontId="18" fillId="0" borderId="2" xfId="1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/>
    </xf>
    <xf numFmtId="0" fontId="10" fillId="0" borderId="2" xfId="16" applyNumberFormat="1" applyFont="1" applyFill="1" applyBorder="1" applyAlignment="1">
      <alignment horizontal="center" vertical="center" wrapText="1"/>
    </xf>
    <xf numFmtId="0" fontId="10" fillId="0" borderId="2" xfId="15" applyNumberFormat="1" applyFont="1" applyFill="1" applyBorder="1" applyAlignment="1">
      <alignment horizontal="center" vertical="center"/>
    </xf>
    <xf numFmtId="182" fontId="15" fillId="0" borderId="2" xfId="10" applyNumberFormat="1" applyFont="1" applyFill="1" applyBorder="1" applyAlignment="1">
      <alignment horizontal="center" vertical="center" wrapText="1"/>
    </xf>
    <xf numFmtId="181" fontId="17" fillId="0" borderId="2" xfId="2" applyNumberFormat="1" applyFont="1" applyFill="1" applyBorder="1" applyAlignment="1">
      <alignment horizontal="center" vertical="center"/>
    </xf>
    <xf numFmtId="0" fontId="15" fillId="0" borderId="2" xfId="10" applyFont="1" applyFill="1" applyBorder="1" applyAlignment="1">
      <alignment horizontal="center" vertical="center"/>
    </xf>
    <xf numFmtId="0" fontId="20" fillId="0" borderId="2" xfId="15" applyNumberFormat="1" applyFont="1" applyFill="1" applyBorder="1" applyAlignment="1">
      <alignment horizontal="center" vertical="center" wrapText="1"/>
    </xf>
    <xf numFmtId="0" fontId="22" fillId="0" borderId="2" xfId="10" applyFont="1" applyFill="1" applyBorder="1" applyAlignment="1">
      <alignment horizontal="center" vertical="center"/>
    </xf>
    <xf numFmtId="0" fontId="0" fillId="2" borderId="0" xfId="10" applyFont="1" applyFill="1" applyAlignment="1">
      <alignment horizontal="center" vertical="center"/>
    </xf>
    <xf numFmtId="0" fontId="30" fillId="2" borderId="0" xfId="0" applyNumberFormat="1" applyFont="1" applyFill="1" applyAlignment="1">
      <alignment horizontal="center" vertical="center"/>
    </xf>
    <xf numFmtId="0" fontId="29" fillId="0" borderId="2" xfId="9" applyNumberFormat="1" applyFont="1" applyFill="1" applyBorder="1" applyAlignment="1">
      <alignment horizontal="center" vertical="center" shrinkToFit="1"/>
    </xf>
    <xf numFmtId="0" fontId="29" fillId="0" borderId="2" xfId="9" applyNumberFormat="1" applyFont="1" applyFill="1" applyBorder="1" applyAlignment="1">
      <alignment horizontal="center" vertical="center" wrapText="1" shrinkToFit="1"/>
    </xf>
    <xf numFmtId="0" fontId="28" fillId="2" borderId="0" xfId="0" applyNumberFormat="1" applyFont="1" applyFill="1">
      <alignment vertical="center"/>
    </xf>
    <xf numFmtId="0" fontId="29" fillId="0" borderId="2" xfId="23" applyFont="1" applyFill="1" applyBorder="1" applyAlignment="1">
      <alignment horizontal="center" vertical="center"/>
    </xf>
    <xf numFmtId="0" fontId="30" fillId="2" borderId="0" xfId="0" applyNumberFormat="1" applyFont="1" applyFill="1">
      <alignment vertical="center"/>
    </xf>
    <xf numFmtId="0" fontId="28" fillId="0" borderId="2" xfId="0" applyFont="1" applyFill="1" applyBorder="1" applyAlignment="1">
      <alignment horizontal="center" vertical="center" wrapText="1"/>
    </xf>
    <xf numFmtId="0" fontId="29" fillId="0" borderId="2" xfId="9" applyNumberFormat="1" applyFont="1" applyFill="1" applyBorder="1" applyAlignment="1">
      <alignment horizontal="center" vertical="center"/>
    </xf>
    <xf numFmtId="0" fontId="28" fillId="0" borderId="2" xfId="9" applyNumberFormat="1" applyFont="1" applyFill="1" applyBorder="1" applyAlignment="1">
      <alignment horizontal="center" vertical="center"/>
    </xf>
    <xf numFmtId="0" fontId="27" fillId="0" borderId="2" xfId="9" applyNumberFormat="1" applyFont="1" applyFill="1" applyBorder="1" applyAlignment="1">
      <alignment horizontal="center" vertical="center"/>
    </xf>
    <xf numFmtId="0" fontId="30" fillId="0" borderId="0" xfId="0" applyNumberFormat="1" applyFont="1" applyFill="1" applyAlignment="1">
      <alignment horizontal="center" vertical="center"/>
    </xf>
    <xf numFmtId="0" fontId="30" fillId="0" borderId="0" xfId="0" applyNumberFormat="1" applyFont="1" applyFill="1">
      <alignment vertical="center"/>
    </xf>
    <xf numFmtId="0" fontId="0" fillId="2" borderId="0" xfId="0" applyNumberFormat="1" applyFont="1" applyFill="1">
      <alignment vertical="center"/>
    </xf>
    <xf numFmtId="0" fontId="0" fillId="0" borderId="0" xfId="0" applyNumberFormat="1">
      <alignment vertical="center"/>
    </xf>
    <xf numFmtId="0" fontId="32" fillId="0" borderId="0" xfId="0" applyNumberFormat="1" applyFont="1" applyBorder="1" applyAlignment="1">
      <alignment horizontal="right" vertical="center"/>
    </xf>
    <xf numFmtId="0" fontId="33" fillId="0" borderId="3" xfId="0" applyNumberFormat="1" applyFont="1" applyBorder="1" applyAlignment="1">
      <alignment horizontal="center" vertical="center"/>
    </xf>
    <xf numFmtId="0" fontId="33" fillId="0" borderId="3" xfId="0" applyNumberFormat="1" applyFont="1" applyFill="1" applyBorder="1" applyAlignment="1">
      <alignment horizontal="center" vertical="center"/>
    </xf>
    <xf numFmtId="177" fontId="34" fillId="0" borderId="3" xfId="0" applyNumberFormat="1" applyFont="1" applyBorder="1" applyAlignment="1">
      <alignment horizontal="center" vertical="center"/>
    </xf>
    <xf numFmtId="177" fontId="33" fillId="0" borderId="3" xfId="0" applyNumberFormat="1" applyFont="1" applyFill="1" applyBorder="1" applyAlignment="1">
      <alignment horizontal="center" vertical="center"/>
    </xf>
    <xf numFmtId="177" fontId="33" fillId="0" borderId="3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31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32" fillId="0" borderId="1" xfId="0" applyNumberFormat="1" applyFont="1" applyBorder="1" applyAlignment="1">
      <alignment vertical="center"/>
    </xf>
    <xf numFmtId="176" fontId="0" fillId="0" borderId="1" xfId="0" applyNumberFormat="1" applyBorder="1" applyAlignment="1">
      <alignment vertical="center"/>
    </xf>
    <xf numFmtId="0" fontId="19" fillId="2" borderId="1" xfId="10" applyFont="1" applyFill="1" applyBorder="1" applyAlignment="1">
      <alignment horizontal="center" vertical="center"/>
    </xf>
    <xf numFmtId="0" fontId="26" fillId="2" borderId="0" xfId="26" applyNumberFormat="1" applyFont="1" applyFill="1" applyAlignment="1">
      <alignment horizontal="center" vertical="center"/>
    </xf>
    <xf numFmtId="0" fontId="26" fillId="2" borderId="0" xfId="26" applyNumberFormat="1" applyFont="1" applyFill="1" applyAlignment="1">
      <alignment horizontal="center" vertical="center" wrapText="1"/>
    </xf>
    <xf numFmtId="176" fontId="7" fillId="3" borderId="2" xfId="46" applyNumberFormat="1" applyFont="1" applyFill="1" applyBorder="1" applyAlignment="1">
      <alignment horizontal="center" vertical="center"/>
    </xf>
    <xf numFmtId="176" fontId="7" fillId="3" borderId="2" xfId="39" applyNumberFormat="1" applyFont="1" applyFill="1" applyBorder="1" applyAlignment="1">
      <alignment horizontal="center" vertical="center" wrapText="1"/>
    </xf>
    <xf numFmtId="176" fontId="11" fillId="0" borderId="1" xfId="46" applyNumberFormat="1" applyFont="1" applyBorder="1" applyAlignment="1">
      <alignment horizontal="center" vertical="center"/>
    </xf>
    <xf numFmtId="0" fontId="12" fillId="3" borderId="2" xfId="40" applyNumberFormat="1" applyFont="1" applyFill="1" applyBorder="1" applyAlignment="1">
      <alignment horizontal="center" vertical="center"/>
    </xf>
    <xf numFmtId="0" fontId="7" fillId="3" borderId="2" xfId="9" applyNumberFormat="1" applyFont="1" applyFill="1" applyBorder="1" applyAlignment="1">
      <alignment horizontal="center" vertical="center"/>
    </xf>
    <xf numFmtId="0" fontId="25" fillId="3" borderId="2" xfId="40" applyNumberFormat="1" applyFont="1" applyFill="1" applyBorder="1" applyAlignment="1">
      <alignment horizontal="center" vertical="center"/>
    </xf>
    <xf numFmtId="0" fontId="12" fillId="3" borderId="2" xfId="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 10" xfId="3"/>
    <cellStyle name="常规 10 2" xfId="42"/>
    <cellStyle name="常规 10 3" xfId="40"/>
    <cellStyle name="常规 107" xfId="1"/>
    <cellStyle name="常规 11" xfId="4"/>
    <cellStyle name="常规 11 2" xfId="43"/>
    <cellStyle name="常规 11 2 2" xfId="46"/>
    <cellStyle name="常规 11 9" xfId="7"/>
    <cellStyle name="常规 12" xfId="29"/>
    <cellStyle name="常规 12 2" xfId="36"/>
    <cellStyle name="常规 13" xfId="39"/>
    <cellStyle name="常规 2" xfId="6"/>
    <cellStyle name="常规 2 2" xfId="27"/>
    <cellStyle name="常规 2 24" xfId="12"/>
    <cellStyle name="常规 2 3" xfId="10"/>
    <cellStyle name="常规 2 3 2" xfId="30"/>
    <cellStyle name="常规 2 3 3" xfId="49"/>
    <cellStyle name="常规 2 6" xfId="48"/>
    <cellStyle name="常规 292" xfId="45"/>
    <cellStyle name="常规 292 2" xfId="20"/>
    <cellStyle name="常规 293" xfId="9"/>
    <cellStyle name="常规 294" xfId="26"/>
    <cellStyle name="常规 296" xfId="34"/>
    <cellStyle name="常规 297" xfId="35"/>
    <cellStyle name="常规 3" xfId="23"/>
    <cellStyle name="常规 3 2 2" xfId="24"/>
    <cellStyle name="常规 3 4" xfId="5"/>
    <cellStyle name="常规 3 4 9" xfId="8"/>
    <cellStyle name="常规 3 5" xfId="25"/>
    <cellStyle name="常规 3 6" xfId="32"/>
    <cellStyle name="常规 4" xfId="14"/>
    <cellStyle name="常规 5" xfId="13"/>
    <cellStyle name="常规 5 2" xfId="33"/>
    <cellStyle name="常规 6" xfId="15"/>
    <cellStyle name="常规 6 2" xfId="11"/>
    <cellStyle name="常规 6 2 2" xfId="44"/>
    <cellStyle name="常规 6 2 5" xfId="41"/>
    <cellStyle name="常规 7" xfId="31"/>
    <cellStyle name="常规 8" xfId="2"/>
    <cellStyle name="常规 8 2" xfId="17"/>
    <cellStyle name="常规 8 2 2" xfId="18"/>
    <cellStyle name="常规 8 2 3" xfId="38"/>
    <cellStyle name="常规 8 2 4" xfId="47"/>
    <cellStyle name="常规 8 2 7" xfId="19"/>
    <cellStyle name="常规 9" xfId="16"/>
    <cellStyle name="千位分隔 12 3 3" xfId="28"/>
    <cellStyle name="千位分隔[0] 2" xfId="22"/>
    <cellStyle name="千位分隔[0] 3" xfId="21"/>
    <cellStyle name="样式 1" xfId="3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>
      <selection activeCell="E4" sqref="E4:E6"/>
    </sheetView>
  </sheetViews>
  <sheetFormatPr defaultColWidth="9" defaultRowHeight="13.5"/>
  <cols>
    <col min="1" max="1" width="5.625" style="44" customWidth="1"/>
    <col min="2" max="2" width="29.625" style="51" customWidth="1"/>
    <col min="3" max="4" width="20.625" style="44" customWidth="1"/>
    <col min="5" max="5" width="22.5" style="44" customWidth="1"/>
    <col min="6" max="6" width="20.5" style="44" bestFit="1" customWidth="1"/>
    <col min="7" max="7" width="18.625" style="44" hidden="1" customWidth="1"/>
    <col min="8" max="8" width="18.375" style="44" bestFit="1" customWidth="1"/>
    <col min="9" max="9" width="14.375" style="44" hidden="1" customWidth="1"/>
    <col min="10" max="10" width="14.25" style="44" hidden="1" customWidth="1"/>
    <col min="11" max="254" width="9" style="44"/>
    <col min="255" max="255" width="6.625" style="44" customWidth="1"/>
    <col min="256" max="257" width="21.625" style="44" customWidth="1"/>
    <col min="258" max="258" width="16.125" style="44" bestFit="1" customWidth="1"/>
    <col min="259" max="259" width="13.875" style="44" bestFit="1" customWidth="1"/>
    <col min="260" max="260" width="17.25" style="44" bestFit="1" customWidth="1"/>
    <col min="261" max="262" width="20.5" style="44" bestFit="1" customWidth="1"/>
    <col min="263" max="263" width="0" style="44" hidden="1" customWidth="1"/>
    <col min="264" max="264" width="18.375" style="44" bestFit="1" customWidth="1"/>
    <col min="265" max="266" width="0" style="44" hidden="1" customWidth="1"/>
    <col min="267" max="510" width="9" style="44"/>
    <col min="511" max="511" width="6.625" style="44" customWidth="1"/>
    <col min="512" max="513" width="21.625" style="44" customWidth="1"/>
    <col min="514" max="514" width="16.125" style="44" bestFit="1" customWidth="1"/>
    <col min="515" max="515" width="13.875" style="44" bestFit="1" customWidth="1"/>
    <col min="516" max="516" width="17.25" style="44" bestFit="1" customWidth="1"/>
    <col min="517" max="518" width="20.5" style="44" bestFit="1" customWidth="1"/>
    <col min="519" max="519" width="0" style="44" hidden="1" customWidth="1"/>
    <col min="520" max="520" width="18.375" style="44" bestFit="1" customWidth="1"/>
    <col min="521" max="522" width="0" style="44" hidden="1" customWidth="1"/>
    <col min="523" max="766" width="9" style="44"/>
    <col min="767" max="767" width="6.625" style="44" customWidth="1"/>
    <col min="768" max="769" width="21.625" style="44" customWidth="1"/>
    <col min="770" max="770" width="16.125" style="44" bestFit="1" customWidth="1"/>
    <col min="771" max="771" width="13.875" style="44" bestFit="1" customWidth="1"/>
    <col min="772" max="772" width="17.25" style="44" bestFit="1" customWidth="1"/>
    <col min="773" max="774" width="20.5" style="44" bestFit="1" customWidth="1"/>
    <col min="775" max="775" width="0" style="44" hidden="1" customWidth="1"/>
    <col min="776" max="776" width="18.375" style="44" bestFit="1" customWidth="1"/>
    <col min="777" max="778" width="0" style="44" hidden="1" customWidth="1"/>
    <col min="779" max="1022" width="9" style="44"/>
    <col min="1023" max="1023" width="6.625" style="44" customWidth="1"/>
    <col min="1024" max="1025" width="21.625" style="44" customWidth="1"/>
    <col min="1026" max="1026" width="16.125" style="44" bestFit="1" customWidth="1"/>
    <col min="1027" max="1027" width="13.875" style="44" bestFit="1" customWidth="1"/>
    <col min="1028" max="1028" width="17.25" style="44" bestFit="1" customWidth="1"/>
    <col min="1029" max="1030" width="20.5" style="44" bestFit="1" customWidth="1"/>
    <col min="1031" max="1031" width="0" style="44" hidden="1" customWidth="1"/>
    <col min="1032" max="1032" width="18.375" style="44" bestFit="1" customWidth="1"/>
    <col min="1033" max="1034" width="0" style="44" hidden="1" customWidth="1"/>
    <col min="1035" max="1278" width="9" style="44"/>
    <col min="1279" max="1279" width="6.625" style="44" customWidth="1"/>
    <col min="1280" max="1281" width="21.625" style="44" customWidth="1"/>
    <col min="1282" max="1282" width="16.125" style="44" bestFit="1" customWidth="1"/>
    <col min="1283" max="1283" width="13.875" style="44" bestFit="1" customWidth="1"/>
    <col min="1284" max="1284" width="17.25" style="44" bestFit="1" customWidth="1"/>
    <col min="1285" max="1286" width="20.5" style="44" bestFit="1" customWidth="1"/>
    <col min="1287" max="1287" width="0" style="44" hidden="1" customWidth="1"/>
    <col min="1288" max="1288" width="18.375" style="44" bestFit="1" customWidth="1"/>
    <col min="1289" max="1290" width="0" style="44" hidden="1" customWidth="1"/>
    <col min="1291" max="1534" width="9" style="44"/>
    <col min="1535" max="1535" width="6.625" style="44" customWidth="1"/>
    <col min="1536" max="1537" width="21.625" style="44" customWidth="1"/>
    <col min="1538" max="1538" width="16.125" style="44" bestFit="1" customWidth="1"/>
    <col min="1539" max="1539" width="13.875" style="44" bestFit="1" customWidth="1"/>
    <col min="1540" max="1540" width="17.25" style="44" bestFit="1" customWidth="1"/>
    <col min="1541" max="1542" width="20.5" style="44" bestFit="1" customWidth="1"/>
    <col min="1543" max="1543" width="0" style="44" hidden="1" customWidth="1"/>
    <col min="1544" max="1544" width="18.375" style="44" bestFit="1" customWidth="1"/>
    <col min="1545" max="1546" width="0" style="44" hidden="1" customWidth="1"/>
    <col min="1547" max="1790" width="9" style="44"/>
    <col min="1791" max="1791" width="6.625" style="44" customWidth="1"/>
    <col min="1792" max="1793" width="21.625" style="44" customWidth="1"/>
    <col min="1794" max="1794" width="16.125" style="44" bestFit="1" customWidth="1"/>
    <col min="1795" max="1795" width="13.875" style="44" bestFit="1" customWidth="1"/>
    <col min="1796" max="1796" width="17.25" style="44" bestFit="1" customWidth="1"/>
    <col min="1797" max="1798" width="20.5" style="44" bestFit="1" customWidth="1"/>
    <col min="1799" max="1799" width="0" style="44" hidden="1" customWidth="1"/>
    <col min="1800" max="1800" width="18.375" style="44" bestFit="1" customWidth="1"/>
    <col min="1801" max="1802" width="0" style="44" hidden="1" customWidth="1"/>
    <col min="1803" max="2046" width="9" style="44"/>
    <col min="2047" max="2047" width="6.625" style="44" customWidth="1"/>
    <col min="2048" max="2049" width="21.625" style="44" customWidth="1"/>
    <col min="2050" max="2050" width="16.125" style="44" bestFit="1" customWidth="1"/>
    <col min="2051" max="2051" width="13.875" style="44" bestFit="1" customWidth="1"/>
    <col min="2052" max="2052" width="17.25" style="44" bestFit="1" customWidth="1"/>
    <col min="2053" max="2054" width="20.5" style="44" bestFit="1" customWidth="1"/>
    <col min="2055" max="2055" width="0" style="44" hidden="1" customWidth="1"/>
    <col min="2056" max="2056" width="18.375" style="44" bestFit="1" customWidth="1"/>
    <col min="2057" max="2058" width="0" style="44" hidden="1" customWidth="1"/>
    <col min="2059" max="2302" width="9" style="44"/>
    <col min="2303" max="2303" width="6.625" style="44" customWidth="1"/>
    <col min="2304" max="2305" width="21.625" style="44" customWidth="1"/>
    <col min="2306" max="2306" width="16.125" style="44" bestFit="1" customWidth="1"/>
    <col min="2307" max="2307" width="13.875" style="44" bestFit="1" customWidth="1"/>
    <col min="2308" max="2308" width="17.25" style="44" bestFit="1" customWidth="1"/>
    <col min="2309" max="2310" width="20.5" style="44" bestFit="1" customWidth="1"/>
    <col min="2311" max="2311" width="0" style="44" hidden="1" customWidth="1"/>
    <col min="2312" max="2312" width="18.375" style="44" bestFit="1" customWidth="1"/>
    <col min="2313" max="2314" width="0" style="44" hidden="1" customWidth="1"/>
    <col min="2315" max="2558" width="9" style="44"/>
    <col min="2559" max="2559" width="6.625" style="44" customWidth="1"/>
    <col min="2560" max="2561" width="21.625" style="44" customWidth="1"/>
    <col min="2562" max="2562" width="16.125" style="44" bestFit="1" customWidth="1"/>
    <col min="2563" max="2563" width="13.875" style="44" bestFit="1" customWidth="1"/>
    <col min="2564" max="2564" width="17.25" style="44" bestFit="1" customWidth="1"/>
    <col min="2565" max="2566" width="20.5" style="44" bestFit="1" customWidth="1"/>
    <col min="2567" max="2567" width="0" style="44" hidden="1" customWidth="1"/>
    <col min="2568" max="2568" width="18.375" style="44" bestFit="1" customWidth="1"/>
    <col min="2569" max="2570" width="0" style="44" hidden="1" customWidth="1"/>
    <col min="2571" max="2814" width="9" style="44"/>
    <col min="2815" max="2815" width="6.625" style="44" customWidth="1"/>
    <col min="2816" max="2817" width="21.625" style="44" customWidth="1"/>
    <col min="2818" max="2818" width="16.125" style="44" bestFit="1" customWidth="1"/>
    <col min="2819" max="2819" width="13.875" style="44" bestFit="1" customWidth="1"/>
    <col min="2820" max="2820" width="17.25" style="44" bestFit="1" customWidth="1"/>
    <col min="2821" max="2822" width="20.5" style="44" bestFit="1" customWidth="1"/>
    <col min="2823" max="2823" width="0" style="44" hidden="1" customWidth="1"/>
    <col min="2824" max="2824" width="18.375" style="44" bestFit="1" customWidth="1"/>
    <col min="2825" max="2826" width="0" style="44" hidden="1" customWidth="1"/>
    <col min="2827" max="3070" width="9" style="44"/>
    <col min="3071" max="3071" width="6.625" style="44" customWidth="1"/>
    <col min="3072" max="3073" width="21.625" style="44" customWidth="1"/>
    <col min="3074" max="3074" width="16.125" style="44" bestFit="1" customWidth="1"/>
    <col min="3075" max="3075" width="13.875" style="44" bestFit="1" customWidth="1"/>
    <col min="3076" max="3076" width="17.25" style="44" bestFit="1" customWidth="1"/>
    <col min="3077" max="3078" width="20.5" style="44" bestFit="1" customWidth="1"/>
    <col min="3079" max="3079" width="0" style="44" hidden="1" customWidth="1"/>
    <col min="3080" max="3080" width="18.375" style="44" bestFit="1" customWidth="1"/>
    <col min="3081" max="3082" width="0" style="44" hidden="1" customWidth="1"/>
    <col min="3083" max="3326" width="9" style="44"/>
    <col min="3327" max="3327" width="6.625" style="44" customWidth="1"/>
    <col min="3328" max="3329" width="21.625" style="44" customWidth="1"/>
    <col min="3330" max="3330" width="16.125" style="44" bestFit="1" customWidth="1"/>
    <col min="3331" max="3331" width="13.875" style="44" bestFit="1" customWidth="1"/>
    <col min="3332" max="3332" width="17.25" style="44" bestFit="1" customWidth="1"/>
    <col min="3333" max="3334" width="20.5" style="44" bestFit="1" customWidth="1"/>
    <col min="3335" max="3335" width="0" style="44" hidden="1" customWidth="1"/>
    <col min="3336" max="3336" width="18.375" style="44" bestFit="1" customWidth="1"/>
    <col min="3337" max="3338" width="0" style="44" hidden="1" customWidth="1"/>
    <col min="3339" max="3582" width="9" style="44"/>
    <col min="3583" max="3583" width="6.625" style="44" customWidth="1"/>
    <col min="3584" max="3585" width="21.625" style="44" customWidth="1"/>
    <col min="3586" max="3586" width="16.125" style="44" bestFit="1" customWidth="1"/>
    <col min="3587" max="3587" width="13.875" style="44" bestFit="1" customWidth="1"/>
    <col min="3588" max="3588" width="17.25" style="44" bestFit="1" customWidth="1"/>
    <col min="3589" max="3590" width="20.5" style="44" bestFit="1" customWidth="1"/>
    <col min="3591" max="3591" width="0" style="44" hidden="1" customWidth="1"/>
    <col min="3592" max="3592" width="18.375" style="44" bestFit="1" customWidth="1"/>
    <col min="3593" max="3594" width="0" style="44" hidden="1" customWidth="1"/>
    <col min="3595" max="3838" width="9" style="44"/>
    <col min="3839" max="3839" width="6.625" style="44" customWidth="1"/>
    <col min="3840" max="3841" width="21.625" style="44" customWidth="1"/>
    <col min="3842" max="3842" width="16.125" style="44" bestFit="1" customWidth="1"/>
    <col min="3843" max="3843" width="13.875" style="44" bestFit="1" customWidth="1"/>
    <col min="3844" max="3844" width="17.25" style="44" bestFit="1" customWidth="1"/>
    <col min="3845" max="3846" width="20.5" style="44" bestFit="1" customWidth="1"/>
    <col min="3847" max="3847" width="0" style="44" hidden="1" customWidth="1"/>
    <col min="3848" max="3848" width="18.375" style="44" bestFit="1" customWidth="1"/>
    <col min="3849" max="3850" width="0" style="44" hidden="1" customWidth="1"/>
    <col min="3851" max="4094" width="9" style="44"/>
    <col min="4095" max="4095" width="6.625" style="44" customWidth="1"/>
    <col min="4096" max="4097" width="21.625" style="44" customWidth="1"/>
    <col min="4098" max="4098" width="16.125" style="44" bestFit="1" customWidth="1"/>
    <col min="4099" max="4099" width="13.875" style="44" bestFit="1" customWidth="1"/>
    <col min="4100" max="4100" width="17.25" style="44" bestFit="1" customWidth="1"/>
    <col min="4101" max="4102" width="20.5" style="44" bestFit="1" customWidth="1"/>
    <col min="4103" max="4103" width="0" style="44" hidden="1" customWidth="1"/>
    <col min="4104" max="4104" width="18.375" style="44" bestFit="1" customWidth="1"/>
    <col min="4105" max="4106" width="0" style="44" hidden="1" customWidth="1"/>
    <col min="4107" max="4350" width="9" style="44"/>
    <col min="4351" max="4351" width="6.625" style="44" customWidth="1"/>
    <col min="4352" max="4353" width="21.625" style="44" customWidth="1"/>
    <col min="4354" max="4354" width="16.125" style="44" bestFit="1" customWidth="1"/>
    <col min="4355" max="4355" width="13.875" style="44" bestFit="1" customWidth="1"/>
    <col min="4356" max="4356" width="17.25" style="44" bestFit="1" customWidth="1"/>
    <col min="4357" max="4358" width="20.5" style="44" bestFit="1" customWidth="1"/>
    <col min="4359" max="4359" width="0" style="44" hidden="1" customWidth="1"/>
    <col min="4360" max="4360" width="18.375" style="44" bestFit="1" customWidth="1"/>
    <col min="4361" max="4362" width="0" style="44" hidden="1" customWidth="1"/>
    <col min="4363" max="4606" width="9" style="44"/>
    <col min="4607" max="4607" width="6.625" style="44" customWidth="1"/>
    <col min="4608" max="4609" width="21.625" style="44" customWidth="1"/>
    <col min="4610" max="4610" width="16.125" style="44" bestFit="1" customWidth="1"/>
    <col min="4611" max="4611" width="13.875" style="44" bestFit="1" customWidth="1"/>
    <col min="4612" max="4612" width="17.25" style="44" bestFit="1" customWidth="1"/>
    <col min="4613" max="4614" width="20.5" style="44" bestFit="1" customWidth="1"/>
    <col min="4615" max="4615" width="0" style="44" hidden="1" customWidth="1"/>
    <col min="4616" max="4616" width="18.375" style="44" bestFit="1" customWidth="1"/>
    <col min="4617" max="4618" width="0" style="44" hidden="1" customWidth="1"/>
    <col min="4619" max="4862" width="9" style="44"/>
    <col min="4863" max="4863" width="6.625" style="44" customWidth="1"/>
    <col min="4864" max="4865" width="21.625" style="44" customWidth="1"/>
    <col min="4866" max="4866" width="16.125" style="44" bestFit="1" customWidth="1"/>
    <col min="4867" max="4867" width="13.875" style="44" bestFit="1" customWidth="1"/>
    <col min="4868" max="4868" width="17.25" style="44" bestFit="1" customWidth="1"/>
    <col min="4869" max="4870" width="20.5" style="44" bestFit="1" customWidth="1"/>
    <col min="4871" max="4871" width="0" style="44" hidden="1" customWidth="1"/>
    <col min="4872" max="4872" width="18.375" style="44" bestFit="1" customWidth="1"/>
    <col min="4873" max="4874" width="0" style="44" hidden="1" customWidth="1"/>
    <col min="4875" max="5118" width="9" style="44"/>
    <col min="5119" max="5119" width="6.625" style="44" customWidth="1"/>
    <col min="5120" max="5121" width="21.625" style="44" customWidth="1"/>
    <col min="5122" max="5122" width="16.125" style="44" bestFit="1" customWidth="1"/>
    <col min="5123" max="5123" width="13.875" style="44" bestFit="1" customWidth="1"/>
    <col min="5124" max="5124" width="17.25" style="44" bestFit="1" customWidth="1"/>
    <col min="5125" max="5126" width="20.5" style="44" bestFit="1" customWidth="1"/>
    <col min="5127" max="5127" width="0" style="44" hidden="1" customWidth="1"/>
    <col min="5128" max="5128" width="18.375" style="44" bestFit="1" customWidth="1"/>
    <col min="5129" max="5130" width="0" style="44" hidden="1" customWidth="1"/>
    <col min="5131" max="5374" width="9" style="44"/>
    <col min="5375" max="5375" width="6.625" style="44" customWidth="1"/>
    <col min="5376" max="5377" width="21.625" style="44" customWidth="1"/>
    <col min="5378" max="5378" width="16.125" style="44" bestFit="1" customWidth="1"/>
    <col min="5379" max="5379" width="13.875" style="44" bestFit="1" customWidth="1"/>
    <col min="5380" max="5380" width="17.25" style="44" bestFit="1" customWidth="1"/>
    <col min="5381" max="5382" width="20.5" style="44" bestFit="1" customWidth="1"/>
    <col min="5383" max="5383" width="0" style="44" hidden="1" customWidth="1"/>
    <col min="5384" max="5384" width="18.375" style="44" bestFit="1" customWidth="1"/>
    <col min="5385" max="5386" width="0" style="44" hidden="1" customWidth="1"/>
    <col min="5387" max="5630" width="9" style="44"/>
    <col min="5631" max="5631" width="6.625" style="44" customWidth="1"/>
    <col min="5632" max="5633" width="21.625" style="44" customWidth="1"/>
    <col min="5634" max="5634" width="16.125" style="44" bestFit="1" customWidth="1"/>
    <col min="5635" max="5635" width="13.875" style="44" bestFit="1" customWidth="1"/>
    <col min="5636" max="5636" width="17.25" style="44" bestFit="1" customWidth="1"/>
    <col min="5637" max="5638" width="20.5" style="44" bestFit="1" customWidth="1"/>
    <col min="5639" max="5639" width="0" style="44" hidden="1" customWidth="1"/>
    <col min="5640" max="5640" width="18.375" style="44" bestFit="1" customWidth="1"/>
    <col min="5641" max="5642" width="0" style="44" hidden="1" customWidth="1"/>
    <col min="5643" max="5886" width="9" style="44"/>
    <col min="5887" max="5887" width="6.625" style="44" customWidth="1"/>
    <col min="5888" max="5889" width="21.625" style="44" customWidth="1"/>
    <col min="5890" max="5890" width="16.125" style="44" bestFit="1" customWidth="1"/>
    <col min="5891" max="5891" width="13.875" style="44" bestFit="1" customWidth="1"/>
    <col min="5892" max="5892" width="17.25" style="44" bestFit="1" customWidth="1"/>
    <col min="5893" max="5894" width="20.5" style="44" bestFit="1" customWidth="1"/>
    <col min="5895" max="5895" width="0" style="44" hidden="1" customWidth="1"/>
    <col min="5896" max="5896" width="18.375" style="44" bestFit="1" customWidth="1"/>
    <col min="5897" max="5898" width="0" style="44" hidden="1" customWidth="1"/>
    <col min="5899" max="6142" width="9" style="44"/>
    <col min="6143" max="6143" width="6.625" style="44" customWidth="1"/>
    <col min="6144" max="6145" width="21.625" style="44" customWidth="1"/>
    <col min="6146" max="6146" width="16.125" style="44" bestFit="1" customWidth="1"/>
    <col min="6147" max="6147" width="13.875" style="44" bestFit="1" customWidth="1"/>
    <col min="6148" max="6148" width="17.25" style="44" bestFit="1" customWidth="1"/>
    <col min="6149" max="6150" width="20.5" style="44" bestFit="1" customWidth="1"/>
    <col min="6151" max="6151" width="0" style="44" hidden="1" customWidth="1"/>
    <col min="6152" max="6152" width="18.375" style="44" bestFit="1" customWidth="1"/>
    <col min="6153" max="6154" width="0" style="44" hidden="1" customWidth="1"/>
    <col min="6155" max="6398" width="9" style="44"/>
    <col min="6399" max="6399" width="6.625" style="44" customWidth="1"/>
    <col min="6400" max="6401" width="21.625" style="44" customWidth="1"/>
    <col min="6402" max="6402" width="16.125" style="44" bestFit="1" customWidth="1"/>
    <col min="6403" max="6403" width="13.875" style="44" bestFit="1" customWidth="1"/>
    <col min="6404" max="6404" width="17.25" style="44" bestFit="1" customWidth="1"/>
    <col min="6405" max="6406" width="20.5" style="44" bestFit="1" customWidth="1"/>
    <col min="6407" max="6407" width="0" style="44" hidden="1" customWidth="1"/>
    <col min="6408" max="6408" width="18.375" style="44" bestFit="1" customWidth="1"/>
    <col min="6409" max="6410" width="0" style="44" hidden="1" customWidth="1"/>
    <col min="6411" max="6654" width="9" style="44"/>
    <col min="6655" max="6655" width="6.625" style="44" customWidth="1"/>
    <col min="6656" max="6657" width="21.625" style="44" customWidth="1"/>
    <col min="6658" max="6658" width="16.125" style="44" bestFit="1" customWidth="1"/>
    <col min="6659" max="6659" width="13.875" style="44" bestFit="1" customWidth="1"/>
    <col min="6660" max="6660" width="17.25" style="44" bestFit="1" customWidth="1"/>
    <col min="6661" max="6662" width="20.5" style="44" bestFit="1" customWidth="1"/>
    <col min="6663" max="6663" width="0" style="44" hidden="1" customWidth="1"/>
    <col min="6664" max="6664" width="18.375" style="44" bestFit="1" customWidth="1"/>
    <col min="6665" max="6666" width="0" style="44" hidden="1" customWidth="1"/>
    <col min="6667" max="6910" width="9" style="44"/>
    <col min="6911" max="6911" width="6.625" style="44" customWidth="1"/>
    <col min="6912" max="6913" width="21.625" style="44" customWidth="1"/>
    <col min="6914" max="6914" width="16.125" style="44" bestFit="1" customWidth="1"/>
    <col min="6915" max="6915" width="13.875" style="44" bestFit="1" customWidth="1"/>
    <col min="6916" max="6916" width="17.25" style="44" bestFit="1" customWidth="1"/>
    <col min="6917" max="6918" width="20.5" style="44" bestFit="1" customWidth="1"/>
    <col min="6919" max="6919" width="0" style="44" hidden="1" customWidth="1"/>
    <col min="6920" max="6920" width="18.375" style="44" bestFit="1" customWidth="1"/>
    <col min="6921" max="6922" width="0" style="44" hidden="1" customWidth="1"/>
    <col min="6923" max="7166" width="9" style="44"/>
    <col min="7167" max="7167" width="6.625" style="44" customWidth="1"/>
    <col min="7168" max="7169" width="21.625" style="44" customWidth="1"/>
    <col min="7170" max="7170" width="16.125" style="44" bestFit="1" customWidth="1"/>
    <col min="7171" max="7171" width="13.875" style="44" bestFit="1" customWidth="1"/>
    <col min="7172" max="7172" width="17.25" style="44" bestFit="1" customWidth="1"/>
    <col min="7173" max="7174" width="20.5" style="44" bestFit="1" customWidth="1"/>
    <col min="7175" max="7175" width="0" style="44" hidden="1" customWidth="1"/>
    <col min="7176" max="7176" width="18.375" style="44" bestFit="1" customWidth="1"/>
    <col min="7177" max="7178" width="0" style="44" hidden="1" customWidth="1"/>
    <col min="7179" max="7422" width="9" style="44"/>
    <col min="7423" max="7423" width="6.625" style="44" customWidth="1"/>
    <col min="7424" max="7425" width="21.625" style="44" customWidth="1"/>
    <col min="7426" max="7426" width="16.125" style="44" bestFit="1" customWidth="1"/>
    <col min="7427" max="7427" width="13.875" style="44" bestFit="1" customWidth="1"/>
    <col min="7428" max="7428" width="17.25" style="44" bestFit="1" customWidth="1"/>
    <col min="7429" max="7430" width="20.5" style="44" bestFit="1" customWidth="1"/>
    <col min="7431" max="7431" width="0" style="44" hidden="1" customWidth="1"/>
    <col min="7432" max="7432" width="18.375" style="44" bestFit="1" customWidth="1"/>
    <col min="7433" max="7434" width="0" style="44" hidden="1" customWidth="1"/>
    <col min="7435" max="7678" width="9" style="44"/>
    <col min="7679" max="7679" width="6.625" style="44" customWidth="1"/>
    <col min="7680" max="7681" width="21.625" style="44" customWidth="1"/>
    <col min="7682" max="7682" width="16.125" style="44" bestFit="1" customWidth="1"/>
    <col min="7683" max="7683" width="13.875" style="44" bestFit="1" customWidth="1"/>
    <col min="7684" max="7684" width="17.25" style="44" bestFit="1" customWidth="1"/>
    <col min="7685" max="7686" width="20.5" style="44" bestFit="1" customWidth="1"/>
    <col min="7687" max="7687" width="0" style="44" hidden="1" customWidth="1"/>
    <col min="7688" max="7688" width="18.375" style="44" bestFit="1" customWidth="1"/>
    <col min="7689" max="7690" width="0" style="44" hidden="1" customWidth="1"/>
    <col min="7691" max="7934" width="9" style="44"/>
    <col min="7935" max="7935" width="6.625" style="44" customWidth="1"/>
    <col min="7936" max="7937" width="21.625" style="44" customWidth="1"/>
    <col min="7938" max="7938" width="16.125" style="44" bestFit="1" customWidth="1"/>
    <col min="7939" max="7939" width="13.875" style="44" bestFit="1" customWidth="1"/>
    <col min="7940" max="7940" width="17.25" style="44" bestFit="1" customWidth="1"/>
    <col min="7941" max="7942" width="20.5" style="44" bestFit="1" customWidth="1"/>
    <col min="7943" max="7943" width="0" style="44" hidden="1" customWidth="1"/>
    <col min="7944" max="7944" width="18.375" style="44" bestFit="1" customWidth="1"/>
    <col min="7945" max="7946" width="0" style="44" hidden="1" customWidth="1"/>
    <col min="7947" max="8190" width="9" style="44"/>
    <col min="8191" max="8191" width="6.625" style="44" customWidth="1"/>
    <col min="8192" max="8193" width="21.625" style="44" customWidth="1"/>
    <col min="8194" max="8194" width="16.125" style="44" bestFit="1" customWidth="1"/>
    <col min="8195" max="8195" width="13.875" style="44" bestFit="1" customWidth="1"/>
    <col min="8196" max="8196" width="17.25" style="44" bestFit="1" customWidth="1"/>
    <col min="8197" max="8198" width="20.5" style="44" bestFit="1" customWidth="1"/>
    <col min="8199" max="8199" width="0" style="44" hidden="1" customWidth="1"/>
    <col min="8200" max="8200" width="18.375" style="44" bestFit="1" customWidth="1"/>
    <col min="8201" max="8202" width="0" style="44" hidden="1" customWidth="1"/>
    <col min="8203" max="8446" width="9" style="44"/>
    <col min="8447" max="8447" width="6.625" style="44" customWidth="1"/>
    <col min="8448" max="8449" width="21.625" style="44" customWidth="1"/>
    <col min="8450" max="8450" width="16.125" style="44" bestFit="1" customWidth="1"/>
    <col min="8451" max="8451" width="13.875" style="44" bestFit="1" customWidth="1"/>
    <col min="8452" max="8452" width="17.25" style="44" bestFit="1" customWidth="1"/>
    <col min="8453" max="8454" width="20.5" style="44" bestFit="1" customWidth="1"/>
    <col min="8455" max="8455" width="0" style="44" hidden="1" customWidth="1"/>
    <col min="8456" max="8456" width="18.375" style="44" bestFit="1" customWidth="1"/>
    <col min="8457" max="8458" width="0" style="44" hidden="1" customWidth="1"/>
    <col min="8459" max="8702" width="9" style="44"/>
    <col min="8703" max="8703" width="6.625" style="44" customWidth="1"/>
    <col min="8704" max="8705" width="21.625" style="44" customWidth="1"/>
    <col min="8706" max="8706" width="16.125" style="44" bestFit="1" customWidth="1"/>
    <col min="8707" max="8707" width="13.875" style="44" bestFit="1" customWidth="1"/>
    <col min="8708" max="8708" width="17.25" style="44" bestFit="1" customWidth="1"/>
    <col min="8709" max="8710" width="20.5" style="44" bestFit="1" customWidth="1"/>
    <col min="8711" max="8711" width="0" style="44" hidden="1" customWidth="1"/>
    <col min="8712" max="8712" width="18.375" style="44" bestFit="1" customWidth="1"/>
    <col min="8713" max="8714" width="0" style="44" hidden="1" customWidth="1"/>
    <col min="8715" max="8958" width="9" style="44"/>
    <col min="8959" max="8959" width="6.625" style="44" customWidth="1"/>
    <col min="8960" max="8961" width="21.625" style="44" customWidth="1"/>
    <col min="8962" max="8962" width="16.125" style="44" bestFit="1" customWidth="1"/>
    <col min="8963" max="8963" width="13.875" style="44" bestFit="1" customWidth="1"/>
    <col min="8964" max="8964" width="17.25" style="44" bestFit="1" customWidth="1"/>
    <col min="8965" max="8966" width="20.5" style="44" bestFit="1" customWidth="1"/>
    <col min="8967" max="8967" width="0" style="44" hidden="1" customWidth="1"/>
    <col min="8968" max="8968" width="18.375" style="44" bestFit="1" customWidth="1"/>
    <col min="8969" max="8970" width="0" style="44" hidden="1" customWidth="1"/>
    <col min="8971" max="9214" width="9" style="44"/>
    <col min="9215" max="9215" width="6.625" style="44" customWidth="1"/>
    <col min="9216" max="9217" width="21.625" style="44" customWidth="1"/>
    <col min="9218" max="9218" width="16.125" style="44" bestFit="1" customWidth="1"/>
    <col min="9219" max="9219" width="13.875" style="44" bestFit="1" customWidth="1"/>
    <col min="9220" max="9220" width="17.25" style="44" bestFit="1" customWidth="1"/>
    <col min="9221" max="9222" width="20.5" style="44" bestFit="1" customWidth="1"/>
    <col min="9223" max="9223" width="0" style="44" hidden="1" customWidth="1"/>
    <col min="9224" max="9224" width="18.375" style="44" bestFit="1" customWidth="1"/>
    <col min="9225" max="9226" width="0" style="44" hidden="1" customWidth="1"/>
    <col min="9227" max="9470" width="9" style="44"/>
    <col min="9471" max="9471" width="6.625" style="44" customWidth="1"/>
    <col min="9472" max="9473" width="21.625" style="44" customWidth="1"/>
    <col min="9474" max="9474" width="16.125" style="44" bestFit="1" customWidth="1"/>
    <col min="9475" max="9475" width="13.875" style="44" bestFit="1" customWidth="1"/>
    <col min="9476" max="9476" width="17.25" style="44" bestFit="1" customWidth="1"/>
    <col min="9477" max="9478" width="20.5" style="44" bestFit="1" customWidth="1"/>
    <col min="9479" max="9479" width="0" style="44" hidden="1" customWidth="1"/>
    <col min="9480" max="9480" width="18.375" style="44" bestFit="1" customWidth="1"/>
    <col min="9481" max="9482" width="0" style="44" hidden="1" customWidth="1"/>
    <col min="9483" max="9726" width="9" style="44"/>
    <col min="9727" max="9727" width="6.625" style="44" customWidth="1"/>
    <col min="9728" max="9729" width="21.625" style="44" customWidth="1"/>
    <col min="9730" max="9730" width="16.125" style="44" bestFit="1" customWidth="1"/>
    <col min="9731" max="9731" width="13.875" style="44" bestFit="1" customWidth="1"/>
    <col min="9732" max="9732" width="17.25" style="44" bestFit="1" customWidth="1"/>
    <col min="9733" max="9734" width="20.5" style="44" bestFit="1" customWidth="1"/>
    <col min="9735" max="9735" width="0" style="44" hidden="1" customWidth="1"/>
    <col min="9736" max="9736" width="18.375" style="44" bestFit="1" customWidth="1"/>
    <col min="9737" max="9738" width="0" style="44" hidden="1" customWidth="1"/>
    <col min="9739" max="9982" width="9" style="44"/>
    <col min="9983" max="9983" width="6.625" style="44" customWidth="1"/>
    <col min="9984" max="9985" width="21.625" style="44" customWidth="1"/>
    <col min="9986" max="9986" width="16.125" style="44" bestFit="1" customWidth="1"/>
    <col min="9987" max="9987" width="13.875" style="44" bestFit="1" customWidth="1"/>
    <col min="9988" max="9988" width="17.25" style="44" bestFit="1" customWidth="1"/>
    <col min="9989" max="9990" width="20.5" style="44" bestFit="1" customWidth="1"/>
    <col min="9991" max="9991" width="0" style="44" hidden="1" customWidth="1"/>
    <col min="9992" max="9992" width="18.375" style="44" bestFit="1" customWidth="1"/>
    <col min="9993" max="9994" width="0" style="44" hidden="1" customWidth="1"/>
    <col min="9995" max="10238" width="9" style="44"/>
    <col min="10239" max="10239" width="6.625" style="44" customWidth="1"/>
    <col min="10240" max="10241" width="21.625" style="44" customWidth="1"/>
    <col min="10242" max="10242" width="16.125" style="44" bestFit="1" customWidth="1"/>
    <col min="10243" max="10243" width="13.875" style="44" bestFit="1" customWidth="1"/>
    <col min="10244" max="10244" width="17.25" style="44" bestFit="1" customWidth="1"/>
    <col min="10245" max="10246" width="20.5" style="44" bestFit="1" customWidth="1"/>
    <col min="10247" max="10247" width="0" style="44" hidden="1" customWidth="1"/>
    <col min="10248" max="10248" width="18.375" style="44" bestFit="1" customWidth="1"/>
    <col min="10249" max="10250" width="0" style="44" hidden="1" customWidth="1"/>
    <col min="10251" max="10494" width="9" style="44"/>
    <col min="10495" max="10495" width="6.625" style="44" customWidth="1"/>
    <col min="10496" max="10497" width="21.625" style="44" customWidth="1"/>
    <col min="10498" max="10498" width="16.125" style="44" bestFit="1" customWidth="1"/>
    <col min="10499" max="10499" width="13.875" style="44" bestFit="1" customWidth="1"/>
    <col min="10500" max="10500" width="17.25" style="44" bestFit="1" customWidth="1"/>
    <col min="10501" max="10502" width="20.5" style="44" bestFit="1" customWidth="1"/>
    <col min="10503" max="10503" width="0" style="44" hidden="1" customWidth="1"/>
    <col min="10504" max="10504" width="18.375" style="44" bestFit="1" customWidth="1"/>
    <col min="10505" max="10506" width="0" style="44" hidden="1" customWidth="1"/>
    <col min="10507" max="10750" width="9" style="44"/>
    <col min="10751" max="10751" width="6.625" style="44" customWidth="1"/>
    <col min="10752" max="10753" width="21.625" style="44" customWidth="1"/>
    <col min="10754" max="10754" width="16.125" style="44" bestFit="1" customWidth="1"/>
    <col min="10755" max="10755" width="13.875" style="44" bestFit="1" customWidth="1"/>
    <col min="10756" max="10756" width="17.25" style="44" bestFit="1" customWidth="1"/>
    <col min="10757" max="10758" width="20.5" style="44" bestFit="1" customWidth="1"/>
    <col min="10759" max="10759" width="0" style="44" hidden="1" customWidth="1"/>
    <col min="10760" max="10760" width="18.375" style="44" bestFit="1" customWidth="1"/>
    <col min="10761" max="10762" width="0" style="44" hidden="1" customWidth="1"/>
    <col min="10763" max="11006" width="9" style="44"/>
    <col min="11007" max="11007" width="6.625" style="44" customWidth="1"/>
    <col min="11008" max="11009" width="21.625" style="44" customWidth="1"/>
    <col min="11010" max="11010" width="16.125" style="44" bestFit="1" customWidth="1"/>
    <col min="11011" max="11011" width="13.875" style="44" bestFit="1" customWidth="1"/>
    <col min="11012" max="11012" width="17.25" style="44" bestFit="1" customWidth="1"/>
    <col min="11013" max="11014" width="20.5" style="44" bestFit="1" customWidth="1"/>
    <col min="11015" max="11015" width="0" style="44" hidden="1" customWidth="1"/>
    <col min="11016" max="11016" width="18.375" style="44" bestFit="1" customWidth="1"/>
    <col min="11017" max="11018" width="0" style="44" hidden="1" customWidth="1"/>
    <col min="11019" max="11262" width="9" style="44"/>
    <col min="11263" max="11263" width="6.625" style="44" customWidth="1"/>
    <col min="11264" max="11265" width="21.625" style="44" customWidth="1"/>
    <col min="11266" max="11266" width="16.125" style="44" bestFit="1" customWidth="1"/>
    <col min="11267" max="11267" width="13.875" style="44" bestFit="1" customWidth="1"/>
    <col min="11268" max="11268" width="17.25" style="44" bestFit="1" customWidth="1"/>
    <col min="11269" max="11270" width="20.5" style="44" bestFit="1" customWidth="1"/>
    <col min="11271" max="11271" width="0" style="44" hidden="1" customWidth="1"/>
    <col min="11272" max="11272" width="18.375" style="44" bestFit="1" customWidth="1"/>
    <col min="11273" max="11274" width="0" style="44" hidden="1" customWidth="1"/>
    <col min="11275" max="11518" width="9" style="44"/>
    <col min="11519" max="11519" width="6.625" style="44" customWidth="1"/>
    <col min="11520" max="11521" width="21.625" style="44" customWidth="1"/>
    <col min="11522" max="11522" width="16.125" style="44" bestFit="1" customWidth="1"/>
    <col min="11523" max="11523" width="13.875" style="44" bestFit="1" customWidth="1"/>
    <col min="11524" max="11524" width="17.25" style="44" bestFit="1" customWidth="1"/>
    <col min="11525" max="11526" width="20.5" style="44" bestFit="1" customWidth="1"/>
    <col min="11527" max="11527" width="0" style="44" hidden="1" customWidth="1"/>
    <col min="11528" max="11528" width="18.375" style="44" bestFit="1" customWidth="1"/>
    <col min="11529" max="11530" width="0" style="44" hidden="1" customWidth="1"/>
    <col min="11531" max="11774" width="9" style="44"/>
    <col min="11775" max="11775" width="6.625" style="44" customWidth="1"/>
    <col min="11776" max="11777" width="21.625" style="44" customWidth="1"/>
    <col min="11778" max="11778" width="16.125" style="44" bestFit="1" customWidth="1"/>
    <col min="11779" max="11779" width="13.875" style="44" bestFit="1" customWidth="1"/>
    <col min="11780" max="11780" width="17.25" style="44" bestFit="1" customWidth="1"/>
    <col min="11781" max="11782" width="20.5" style="44" bestFit="1" customWidth="1"/>
    <col min="11783" max="11783" width="0" style="44" hidden="1" customWidth="1"/>
    <col min="11784" max="11784" width="18.375" style="44" bestFit="1" customWidth="1"/>
    <col min="11785" max="11786" width="0" style="44" hidden="1" customWidth="1"/>
    <col min="11787" max="12030" width="9" style="44"/>
    <col min="12031" max="12031" width="6.625" style="44" customWidth="1"/>
    <col min="12032" max="12033" width="21.625" style="44" customWidth="1"/>
    <col min="12034" max="12034" width="16.125" style="44" bestFit="1" customWidth="1"/>
    <col min="12035" max="12035" width="13.875" style="44" bestFit="1" customWidth="1"/>
    <col min="12036" max="12036" width="17.25" style="44" bestFit="1" customWidth="1"/>
    <col min="12037" max="12038" width="20.5" style="44" bestFit="1" customWidth="1"/>
    <col min="12039" max="12039" width="0" style="44" hidden="1" customWidth="1"/>
    <col min="12040" max="12040" width="18.375" style="44" bestFit="1" customWidth="1"/>
    <col min="12041" max="12042" width="0" style="44" hidden="1" customWidth="1"/>
    <col min="12043" max="12286" width="9" style="44"/>
    <col min="12287" max="12287" width="6.625" style="44" customWidth="1"/>
    <col min="12288" max="12289" width="21.625" style="44" customWidth="1"/>
    <col min="12290" max="12290" width="16.125" style="44" bestFit="1" customWidth="1"/>
    <col min="12291" max="12291" width="13.875" style="44" bestFit="1" customWidth="1"/>
    <col min="12292" max="12292" width="17.25" style="44" bestFit="1" customWidth="1"/>
    <col min="12293" max="12294" width="20.5" style="44" bestFit="1" customWidth="1"/>
    <col min="12295" max="12295" width="0" style="44" hidden="1" customWidth="1"/>
    <col min="12296" max="12296" width="18.375" style="44" bestFit="1" customWidth="1"/>
    <col min="12297" max="12298" width="0" style="44" hidden="1" customWidth="1"/>
    <col min="12299" max="12542" width="9" style="44"/>
    <col min="12543" max="12543" width="6.625" style="44" customWidth="1"/>
    <col min="12544" max="12545" width="21.625" style="44" customWidth="1"/>
    <col min="12546" max="12546" width="16.125" style="44" bestFit="1" customWidth="1"/>
    <col min="12547" max="12547" width="13.875" style="44" bestFit="1" customWidth="1"/>
    <col min="12548" max="12548" width="17.25" style="44" bestFit="1" customWidth="1"/>
    <col min="12549" max="12550" width="20.5" style="44" bestFit="1" customWidth="1"/>
    <col min="12551" max="12551" width="0" style="44" hidden="1" customWidth="1"/>
    <col min="12552" max="12552" width="18.375" style="44" bestFit="1" customWidth="1"/>
    <col min="12553" max="12554" width="0" style="44" hidden="1" customWidth="1"/>
    <col min="12555" max="12798" width="9" style="44"/>
    <col min="12799" max="12799" width="6.625" style="44" customWidth="1"/>
    <col min="12800" max="12801" width="21.625" style="44" customWidth="1"/>
    <col min="12802" max="12802" width="16.125" style="44" bestFit="1" customWidth="1"/>
    <col min="12803" max="12803" width="13.875" style="44" bestFit="1" customWidth="1"/>
    <col min="12804" max="12804" width="17.25" style="44" bestFit="1" customWidth="1"/>
    <col min="12805" max="12806" width="20.5" style="44" bestFit="1" customWidth="1"/>
    <col min="12807" max="12807" width="0" style="44" hidden="1" customWidth="1"/>
    <col min="12808" max="12808" width="18.375" style="44" bestFit="1" customWidth="1"/>
    <col min="12809" max="12810" width="0" style="44" hidden="1" customWidth="1"/>
    <col min="12811" max="13054" width="9" style="44"/>
    <col min="13055" max="13055" width="6.625" style="44" customWidth="1"/>
    <col min="13056" max="13057" width="21.625" style="44" customWidth="1"/>
    <col min="13058" max="13058" width="16.125" style="44" bestFit="1" customWidth="1"/>
    <col min="13059" max="13059" width="13.875" style="44" bestFit="1" customWidth="1"/>
    <col min="13060" max="13060" width="17.25" style="44" bestFit="1" customWidth="1"/>
    <col min="13061" max="13062" width="20.5" style="44" bestFit="1" customWidth="1"/>
    <col min="13063" max="13063" width="0" style="44" hidden="1" customWidth="1"/>
    <col min="13064" max="13064" width="18.375" style="44" bestFit="1" customWidth="1"/>
    <col min="13065" max="13066" width="0" style="44" hidden="1" customWidth="1"/>
    <col min="13067" max="13310" width="9" style="44"/>
    <col min="13311" max="13311" width="6.625" style="44" customWidth="1"/>
    <col min="13312" max="13313" width="21.625" style="44" customWidth="1"/>
    <col min="13314" max="13314" width="16.125" style="44" bestFit="1" customWidth="1"/>
    <col min="13315" max="13315" width="13.875" style="44" bestFit="1" customWidth="1"/>
    <col min="13316" max="13316" width="17.25" style="44" bestFit="1" customWidth="1"/>
    <col min="13317" max="13318" width="20.5" style="44" bestFit="1" customWidth="1"/>
    <col min="13319" max="13319" width="0" style="44" hidden="1" customWidth="1"/>
    <col min="13320" max="13320" width="18.375" style="44" bestFit="1" customWidth="1"/>
    <col min="13321" max="13322" width="0" style="44" hidden="1" customWidth="1"/>
    <col min="13323" max="13566" width="9" style="44"/>
    <col min="13567" max="13567" width="6.625" style="44" customWidth="1"/>
    <col min="13568" max="13569" width="21.625" style="44" customWidth="1"/>
    <col min="13570" max="13570" width="16.125" style="44" bestFit="1" customWidth="1"/>
    <col min="13571" max="13571" width="13.875" style="44" bestFit="1" customWidth="1"/>
    <col min="13572" max="13572" width="17.25" style="44" bestFit="1" customWidth="1"/>
    <col min="13573" max="13574" width="20.5" style="44" bestFit="1" customWidth="1"/>
    <col min="13575" max="13575" width="0" style="44" hidden="1" customWidth="1"/>
    <col min="13576" max="13576" width="18.375" style="44" bestFit="1" customWidth="1"/>
    <col min="13577" max="13578" width="0" style="44" hidden="1" customWidth="1"/>
    <col min="13579" max="13822" width="9" style="44"/>
    <col min="13823" max="13823" width="6.625" style="44" customWidth="1"/>
    <col min="13824" max="13825" width="21.625" style="44" customWidth="1"/>
    <col min="13826" max="13826" width="16.125" style="44" bestFit="1" customWidth="1"/>
    <col min="13827" max="13827" width="13.875" style="44" bestFit="1" customWidth="1"/>
    <col min="13828" max="13828" width="17.25" style="44" bestFit="1" customWidth="1"/>
    <col min="13829" max="13830" width="20.5" style="44" bestFit="1" customWidth="1"/>
    <col min="13831" max="13831" width="0" style="44" hidden="1" customWidth="1"/>
    <col min="13832" max="13832" width="18.375" style="44" bestFit="1" customWidth="1"/>
    <col min="13833" max="13834" width="0" style="44" hidden="1" customWidth="1"/>
    <col min="13835" max="14078" width="9" style="44"/>
    <col min="14079" max="14079" width="6.625" style="44" customWidth="1"/>
    <col min="14080" max="14081" width="21.625" style="44" customWidth="1"/>
    <col min="14082" max="14082" width="16.125" style="44" bestFit="1" customWidth="1"/>
    <col min="14083" max="14083" width="13.875" style="44" bestFit="1" customWidth="1"/>
    <col min="14084" max="14084" width="17.25" style="44" bestFit="1" customWidth="1"/>
    <col min="14085" max="14086" width="20.5" style="44" bestFit="1" customWidth="1"/>
    <col min="14087" max="14087" width="0" style="44" hidden="1" customWidth="1"/>
    <col min="14088" max="14088" width="18.375" style="44" bestFit="1" customWidth="1"/>
    <col min="14089" max="14090" width="0" style="44" hidden="1" customWidth="1"/>
    <col min="14091" max="14334" width="9" style="44"/>
    <col min="14335" max="14335" width="6.625" style="44" customWidth="1"/>
    <col min="14336" max="14337" width="21.625" style="44" customWidth="1"/>
    <col min="14338" max="14338" width="16.125" style="44" bestFit="1" customWidth="1"/>
    <col min="14339" max="14339" width="13.875" style="44" bestFit="1" customWidth="1"/>
    <col min="14340" max="14340" width="17.25" style="44" bestFit="1" customWidth="1"/>
    <col min="14341" max="14342" width="20.5" style="44" bestFit="1" customWidth="1"/>
    <col min="14343" max="14343" width="0" style="44" hidden="1" customWidth="1"/>
    <col min="14344" max="14344" width="18.375" style="44" bestFit="1" customWidth="1"/>
    <col min="14345" max="14346" width="0" style="44" hidden="1" customWidth="1"/>
    <col min="14347" max="14590" width="9" style="44"/>
    <col min="14591" max="14591" width="6.625" style="44" customWidth="1"/>
    <col min="14592" max="14593" width="21.625" style="44" customWidth="1"/>
    <col min="14594" max="14594" width="16.125" style="44" bestFit="1" customWidth="1"/>
    <col min="14595" max="14595" width="13.875" style="44" bestFit="1" customWidth="1"/>
    <col min="14596" max="14596" width="17.25" style="44" bestFit="1" customWidth="1"/>
    <col min="14597" max="14598" width="20.5" style="44" bestFit="1" customWidth="1"/>
    <col min="14599" max="14599" width="0" style="44" hidden="1" customWidth="1"/>
    <col min="14600" max="14600" width="18.375" style="44" bestFit="1" customWidth="1"/>
    <col min="14601" max="14602" width="0" style="44" hidden="1" customWidth="1"/>
    <col min="14603" max="14846" width="9" style="44"/>
    <col min="14847" max="14847" width="6.625" style="44" customWidth="1"/>
    <col min="14848" max="14849" width="21.625" style="44" customWidth="1"/>
    <col min="14850" max="14850" width="16.125" style="44" bestFit="1" customWidth="1"/>
    <col min="14851" max="14851" width="13.875" style="44" bestFit="1" customWidth="1"/>
    <col min="14852" max="14852" width="17.25" style="44" bestFit="1" customWidth="1"/>
    <col min="14853" max="14854" width="20.5" style="44" bestFit="1" customWidth="1"/>
    <col min="14855" max="14855" width="0" style="44" hidden="1" customWidth="1"/>
    <col min="14856" max="14856" width="18.375" style="44" bestFit="1" customWidth="1"/>
    <col min="14857" max="14858" width="0" style="44" hidden="1" customWidth="1"/>
    <col min="14859" max="15102" width="9" style="44"/>
    <col min="15103" max="15103" width="6.625" style="44" customWidth="1"/>
    <col min="15104" max="15105" width="21.625" style="44" customWidth="1"/>
    <col min="15106" max="15106" width="16.125" style="44" bestFit="1" customWidth="1"/>
    <col min="15107" max="15107" width="13.875" style="44" bestFit="1" customWidth="1"/>
    <col min="15108" max="15108" width="17.25" style="44" bestFit="1" customWidth="1"/>
    <col min="15109" max="15110" width="20.5" style="44" bestFit="1" customWidth="1"/>
    <col min="15111" max="15111" width="0" style="44" hidden="1" customWidth="1"/>
    <col min="15112" max="15112" width="18.375" style="44" bestFit="1" customWidth="1"/>
    <col min="15113" max="15114" width="0" style="44" hidden="1" customWidth="1"/>
    <col min="15115" max="15358" width="9" style="44"/>
    <col min="15359" max="15359" width="6.625" style="44" customWidth="1"/>
    <col min="15360" max="15361" width="21.625" style="44" customWidth="1"/>
    <col min="15362" max="15362" width="16.125" style="44" bestFit="1" customWidth="1"/>
    <col min="15363" max="15363" width="13.875" style="44" bestFit="1" customWidth="1"/>
    <col min="15364" max="15364" width="17.25" style="44" bestFit="1" customWidth="1"/>
    <col min="15365" max="15366" width="20.5" style="44" bestFit="1" customWidth="1"/>
    <col min="15367" max="15367" width="0" style="44" hidden="1" customWidth="1"/>
    <col min="15368" max="15368" width="18.375" style="44" bestFit="1" customWidth="1"/>
    <col min="15369" max="15370" width="0" style="44" hidden="1" customWidth="1"/>
    <col min="15371" max="15614" width="9" style="44"/>
    <col min="15615" max="15615" width="6.625" style="44" customWidth="1"/>
    <col min="15616" max="15617" width="21.625" style="44" customWidth="1"/>
    <col min="15618" max="15618" width="16.125" style="44" bestFit="1" customWidth="1"/>
    <col min="15619" max="15619" width="13.875" style="44" bestFit="1" customWidth="1"/>
    <col min="15620" max="15620" width="17.25" style="44" bestFit="1" customWidth="1"/>
    <col min="15621" max="15622" width="20.5" style="44" bestFit="1" customWidth="1"/>
    <col min="15623" max="15623" width="0" style="44" hidden="1" customWidth="1"/>
    <col min="15624" max="15624" width="18.375" style="44" bestFit="1" customWidth="1"/>
    <col min="15625" max="15626" width="0" style="44" hidden="1" customWidth="1"/>
    <col min="15627" max="15870" width="9" style="44"/>
    <col min="15871" max="15871" width="6.625" style="44" customWidth="1"/>
    <col min="15872" max="15873" width="21.625" style="44" customWidth="1"/>
    <col min="15874" max="15874" width="16.125" style="44" bestFit="1" customWidth="1"/>
    <col min="15875" max="15875" width="13.875" style="44" bestFit="1" customWidth="1"/>
    <col min="15876" max="15876" width="17.25" style="44" bestFit="1" customWidth="1"/>
    <col min="15877" max="15878" width="20.5" style="44" bestFit="1" customWidth="1"/>
    <col min="15879" max="15879" width="0" style="44" hidden="1" customWidth="1"/>
    <col min="15880" max="15880" width="18.375" style="44" bestFit="1" customWidth="1"/>
    <col min="15881" max="15882" width="0" style="44" hidden="1" customWidth="1"/>
    <col min="15883" max="16126" width="9" style="44"/>
    <col min="16127" max="16127" width="6.625" style="44" customWidth="1"/>
    <col min="16128" max="16129" width="21.625" style="44" customWidth="1"/>
    <col min="16130" max="16130" width="16.125" style="44" bestFit="1" customWidth="1"/>
    <col min="16131" max="16131" width="13.875" style="44" bestFit="1" customWidth="1"/>
    <col min="16132" max="16132" width="17.25" style="44" bestFit="1" customWidth="1"/>
    <col min="16133" max="16134" width="20.5" style="44" bestFit="1" customWidth="1"/>
    <col min="16135" max="16135" width="0" style="44" hidden="1" customWidth="1"/>
    <col min="16136" max="16136" width="18.375" style="44" bestFit="1" customWidth="1"/>
    <col min="16137" max="16138" width="0" style="44" hidden="1" customWidth="1"/>
    <col min="16139" max="16384" width="9" style="44"/>
  </cols>
  <sheetData>
    <row r="1" spans="1:5" ht="30" customHeight="1">
      <c r="A1" s="52" t="s">
        <v>47</v>
      </c>
      <c r="B1" s="53"/>
      <c r="C1" s="53"/>
      <c r="D1" s="53"/>
      <c r="E1" s="53"/>
    </row>
    <row r="2" spans="1:5" ht="35.1" customHeight="1">
      <c r="A2" s="54" t="s">
        <v>48</v>
      </c>
      <c r="B2" s="55"/>
      <c r="E2" s="45" t="s">
        <v>49</v>
      </c>
    </row>
    <row r="3" spans="1:5" ht="30" customHeight="1">
      <c r="A3" s="46" t="s">
        <v>50</v>
      </c>
      <c r="B3" s="46" t="s">
        <v>51</v>
      </c>
      <c r="C3" s="47" t="s">
        <v>52</v>
      </c>
      <c r="D3" s="47" t="s">
        <v>53</v>
      </c>
      <c r="E3" s="47" t="s">
        <v>54</v>
      </c>
    </row>
    <row r="4" spans="1:5" ht="30" customHeight="1">
      <c r="A4" s="46">
        <v>1</v>
      </c>
      <c r="B4" s="46" t="s">
        <v>55</v>
      </c>
      <c r="C4" s="48">
        <f>小区生补贴!K6</f>
        <v>2449300</v>
      </c>
      <c r="D4" s="49">
        <f>C4</f>
        <v>2449300</v>
      </c>
      <c r="E4" s="49">
        <f t="shared" ref="E4:E6" si="0">C4-D4</f>
        <v>0</v>
      </c>
    </row>
    <row r="5" spans="1:5" ht="30" customHeight="1">
      <c r="A5" s="46">
        <v>2</v>
      </c>
      <c r="B5" s="46" t="s">
        <v>57</v>
      </c>
      <c r="C5" s="48">
        <f>普惠制民办幼儿园补贴!I6</f>
        <v>451200</v>
      </c>
      <c r="D5" s="49">
        <f>C5</f>
        <v>451200</v>
      </c>
      <c r="E5" s="49">
        <f t="shared" si="0"/>
        <v>0</v>
      </c>
    </row>
    <row r="6" spans="1:5" ht="30" customHeight="1">
      <c r="A6" s="46">
        <v>3</v>
      </c>
      <c r="B6" s="46" t="s">
        <v>56</v>
      </c>
      <c r="C6" s="48">
        <f>民办学前教育资助!Z7</f>
        <v>50051.100000000006</v>
      </c>
      <c r="D6" s="49">
        <f t="shared" ref="D6" si="1">C6</f>
        <v>50051.100000000006</v>
      </c>
      <c r="E6" s="49">
        <f t="shared" si="0"/>
        <v>0</v>
      </c>
    </row>
    <row r="7" spans="1:5" ht="30" customHeight="1">
      <c r="A7" s="46"/>
      <c r="B7" s="46" t="s">
        <v>16</v>
      </c>
      <c r="C7" s="50">
        <f>SUM(C4:C6)</f>
        <v>2950551.1</v>
      </c>
      <c r="D7" s="50">
        <f>SUM(D4:D6)</f>
        <v>2950551.1</v>
      </c>
      <c r="E7" s="50">
        <f>SUM(E4:E6)</f>
        <v>0</v>
      </c>
    </row>
    <row r="8" spans="1:5" ht="30" customHeight="1"/>
    <row r="9" spans="1:5" ht="30" customHeight="1"/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6"/>
  <sheetViews>
    <sheetView workbookViewId="0">
      <selection activeCell="A7" sqref="A7:XFD7"/>
    </sheetView>
  </sheetViews>
  <sheetFormatPr defaultColWidth="9" defaultRowHeight="13.5" outlineLevelRow="2"/>
  <cols>
    <col min="1" max="1" width="14.375" style="14" customWidth="1"/>
    <col min="2" max="2" width="24.625" style="30" customWidth="1"/>
    <col min="3" max="3" width="13" style="14" hidden="1" customWidth="1"/>
    <col min="4" max="4" width="12.625" style="14" customWidth="1"/>
    <col min="5" max="5" width="13.5" style="14" customWidth="1"/>
    <col min="6" max="6" width="12.125" style="14" customWidth="1"/>
    <col min="7" max="7" width="14.875" style="14" customWidth="1"/>
    <col min="8" max="8" width="17.125" style="14" customWidth="1"/>
    <col min="9" max="9" width="17.875" style="14" customWidth="1"/>
    <col min="10" max="10" width="9.375" style="14" customWidth="1"/>
    <col min="11" max="11" width="12.375" style="14" customWidth="1"/>
    <col min="12" max="12" width="9.5" style="14" bestFit="1" customWidth="1"/>
    <col min="13" max="16384" width="9" style="14"/>
  </cols>
  <sheetData>
    <row r="1" spans="1:11" ht="22.5">
      <c r="A1" s="56" t="s">
        <v>37</v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spans="1:11" ht="30" customHeight="1">
      <c r="A2" s="15" t="s">
        <v>43</v>
      </c>
      <c r="B2" s="15" t="s">
        <v>15</v>
      </c>
      <c r="C2" s="15"/>
      <c r="D2" s="16" t="s">
        <v>38</v>
      </c>
      <c r="E2" s="16" t="s">
        <v>39</v>
      </c>
      <c r="F2" s="16" t="s">
        <v>17</v>
      </c>
      <c r="G2" s="17">
        <v>45658</v>
      </c>
      <c r="H2" s="18" t="s">
        <v>27</v>
      </c>
      <c r="I2" s="18" t="s">
        <v>28</v>
      </c>
      <c r="J2" s="19" t="s">
        <v>2</v>
      </c>
      <c r="K2" s="19" t="s">
        <v>40</v>
      </c>
    </row>
    <row r="3" spans="1:11" ht="30" customHeight="1" outlineLevel="2">
      <c r="A3" s="16" t="s">
        <v>18</v>
      </c>
      <c r="B3" s="20" t="s">
        <v>42</v>
      </c>
      <c r="C3" s="21" t="s">
        <v>41</v>
      </c>
      <c r="D3" s="29">
        <v>65</v>
      </c>
      <c r="E3" s="23">
        <v>6000</v>
      </c>
      <c r="F3" s="24">
        <f>D3*E3</f>
        <v>390000</v>
      </c>
      <c r="G3" s="24">
        <f>F3/10*1</f>
        <v>39000</v>
      </c>
      <c r="H3" s="25">
        <f t="shared" ref="H3:H5" si="0">F3/10*5</f>
        <v>195000</v>
      </c>
      <c r="I3" s="25">
        <f>F3/10*4</f>
        <v>156000</v>
      </c>
      <c r="J3" s="26">
        <f t="shared" ref="J3:J5" si="1">SUM(G3:I3)</f>
        <v>390000</v>
      </c>
      <c r="K3" s="27">
        <f t="shared" ref="K3:K5" si="2">ROUND(J3*0.7,0)</f>
        <v>273000</v>
      </c>
    </row>
    <row r="4" spans="1:11" ht="30" customHeight="1" outlineLevel="2">
      <c r="A4" s="16" t="s">
        <v>18</v>
      </c>
      <c r="B4" s="20" t="s">
        <v>19</v>
      </c>
      <c r="C4" s="21" t="s">
        <v>41</v>
      </c>
      <c r="D4" s="22">
        <v>234</v>
      </c>
      <c r="E4" s="23">
        <v>12000</v>
      </c>
      <c r="F4" s="24">
        <f>D4*E4</f>
        <v>2808000</v>
      </c>
      <c r="G4" s="24">
        <f>F4/10*1</f>
        <v>280800</v>
      </c>
      <c r="H4" s="25">
        <f t="shared" si="0"/>
        <v>1404000</v>
      </c>
      <c r="I4" s="25">
        <f>F4/10*4</f>
        <v>1123200</v>
      </c>
      <c r="J4" s="26">
        <f t="shared" si="1"/>
        <v>2808000</v>
      </c>
      <c r="K4" s="27">
        <f t="shared" si="2"/>
        <v>1965600</v>
      </c>
    </row>
    <row r="5" spans="1:11" ht="30" customHeight="1" outlineLevel="2">
      <c r="A5" s="16" t="s">
        <v>18</v>
      </c>
      <c r="B5" s="20" t="s">
        <v>20</v>
      </c>
      <c r="C5" s="21" t="s">
        <v>41</v>
      </c>
      <c r="D5" s="27">
        <v>43</v>
      </c>
      <c r="E5" s="23">
        <v>7000</v>
      </c>
      <c r="F5" s="24">
        <f>D5*E5</f>
        <v>301000</v>
      </c>
      <c r="G5" s="24">
        <f>F5/10*1</f>
        <v>30100</v>
      </c>
      <c r="H5" s="25">
        <f t="shared" si="0"/>
        <v>150500</v>
      </c>
      <c r="I5" s="25">
        <f>F5/10*4</f>
        <v>120400</v>
      </c>
      <c r="J5" s="26">
        <f t="shared" si="1"/>
        <v>301000</v>
      </c>
      <c r="K5" s="27">
        <f t="shared" si="2"/>
        <v>210700</v>
      </c>
    </row>
    <row r="6" spans="1:11" ht="30" customHeight="1" outlineLevel="1">
      <c r="A6" s="28" t="s">
        <v>29</v>
      </c>
      <c r="B6" s="20"/>
      <c r="C6" s="21"/>
      <c r="D6" s="27"/>
      <c r="E6" s="23"/>
      <c r="F6" s="24"/>
      <c r="G6" s="24">
        <f>SUBTOTAL(9,G3:G5)</f>
        <v>349900</v>
      </c>
      <c r="H6" s="25">
        <f>SUBTOTAL(9,H3:H5)</f>
        <v>1749500</v>
      </c>
      <c r="I6" s="25">
        <f>SUBTOTAL(9,I3:I5)</f>
        <v>1399600</v>
      </c>
      <c r="J6" s="26">
        <f>SUBTOTAL(9,J3:J5)</f>
        <v>3499000</v>
      </c>
      <c r="K6" s="27">
        <f>SUBTOTAL(9,K3:K5)</f>
        <v>2449300</v>
      </c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activeCell="A7" sqref="A7:XFD7"/>
    </sheetView>
  </sheetViews>
  <sheetFormatPr defaultColWidth="9" defaultRowHeight="13.5" outlineLevelRow="2"/>
  <cols>
    <col min="1" max="1" width="25.625" style="41" customWidth="1"/>
    <col min="2" max="2" width="7.875" style="41" customWidth="1"/>
    <col min="3" max="3" width="9.5" style="41" customWidth="1"/>
    <col min="4" max="4" width="21.5" style="42" customWidth="1"/>
    <col min="5" max="5" width="27" style="42" customWidth="1"/>
    <col min="6" max="6" width="21.75" style="42" customWidth="1"/>
    <col min="7" max="7" width="6.375" style="42" customWidth="1"/>
    <col min="8" max="8" width="11.375" style="42" customWidth="1"/>
    <col min="9" max="9" width="10.125" style="42" customWidth="1"/>
    <col min="10" max="10" width="9" style="43"/>
    <col min="11" max="16384" width="9" style="36"/>
  </cols>
  <sheetData>
    <row r="1" spans="1:10" s="31" customFormat="1" ht="20.25" customHeight="1">
      <c r="A1" s="57" t="s">
        <v>46</v>
      </c>
      <c r="B1" s="58"/>
      <c r="C1" s="57"/>
      <c r="D1" s="57"/>
      <c r="E1" s="57"/>
      <c r="F1" s="57"/>
      <c r="G1" s="57"/>
      <c r="H1" s="57"/>
      <c r="I1" s="57"/>
    </row>
    <row r="2" spans="1:10" s="34" customFormat="1" ht="20.100000000000001" customHeight="1">
      <c r="A2" s="32" t="s">
        <v>15</v>
      </c>
      <c r="B2" s="32" t="s">
        <v>3</v>
      </c>
      <c r="C2" s="32" t="s">
        <v>26</v>
      </c>
      <c r="D2" s="33" t="s">
        <v>21</v>
      </c>
      <c r="E2" s="33" t="s">
        <v>22</v>
      </c>
      <c r="F2" s="33" t="s">
        <v>23</v>
      </c>
      <c r="G2" s="32" t="s">
        <v>24</v>
      </c>
      <c r="H2" s="32" t="s">
        <v>25</v>
      </c>
      <c r="I2" s="32" t="s">
        <v>5</v>
      </c>
    </row>
    <row r="3" spans="1:10" ht="20.100000000000001" customHeight="1" outlineLevel="2">
      <c r="A3" s="37" t="s">
        <v>42</v>
      </c>
      <c r="B3" s="38" t="s">
        <v>18</v>
      </c>
      <c r="C3" s="39" t="s">
        <v>44</v>
      </c>
      <c r="D3" s="35" t="s">
        <v>45</v>
      </c>
      <c r="E3" s="35" t="s">
        <v>45</v>
      </c>
      <c r="F3" s="35" t="s">
        <v>45</v>
      </c>
      <c r="G3" s="35">
        <v>183</v>
      </c>
      <c r="H3" s="35">
        <v>800</v>
      </c>
      <c r="I3" s="35">
        <f t="shared" ref="I3:I5" si="0">G3*H3</f>
        <v>146400</v>
      </c>
      <c r="J3" s="36"/>
    </row>
    <row r="4" spans="1:10" ht="20.100000000000001" customHeight="1" outlineLevel="2">
      <c r="A4" s="37" t="s">
        <v>20</v>
      </c>
      <c r="B4" s="38" t="s">
        <v>18</v>
      </c>
      <c r="C4" s="39" t="s">
        <v>44</v>
      </c>
      <c r="D4" s="35" t="s">
        <v>45</v>
      </c>
      <c r="E4" s="35" t="s">
        <v>45</v>
      </c>
      <c r="F4" s="35" t="s">
        <v>45</v>
      </c>
      <c r="G4" s="35">
        <v>103</v>
      </c>
      <c r="H4" s="35">
        <v>800</v>
      </c>
      <c r="I4" s="35">
        <f t="shared" si="0"/>
        <v>82400</v>
      </c>
      <c r="J4" s="36"/>
    </row>
    <row r="5" spans="1:10" ht="20.100000000000001" customHeight="1" outlineLevel="2">
      <c r="A5" s="37" t="s">
        <v>19</v>
      </c>
      <c r="B5" s="38" t="s">
        <v>18</v>
      </c>
      <c r="C5" s="39" t="s">
        <v>44</v>
      </c>
      <c r="D5" s="35" t="s">
        <v>45</v>
      </c>
      <c r="E5" s="35" t="s">
        <v>45</v>
      </c>
      <c r="F5" s="35" t="s">
        <v>45</v>
      </c>
      <c r="G5" s="35">
        <v>278</v>
      </c>
      <c r="H5" s="35">
        <v>800</v>
      </c>
      <c r="I5" s="35">
        <f t="shared" si="0"/>
        <v>222400</v>
      </c>
      <c r="J5" s="36"/>
    </row>
    <row r="6" spans="1:10" ht="20.100000000000001" customHeight="1" outlineLevel="1">
      <c r="A6" s="37"/>
      <c r="B6" s="40" t="s">
        <v>29</v>
      </c>
      <c r="C6" s="39"/>
      <c r="D6" s="35"/>
      <c r="E6" s="35"/>
      <c r="F6" s="35"/>
      <c r="G6" s="35"/>
      <c r="H6" s="35"/>
      <c r="I6" s="35">
        <f>SUBTOTAL(9,I3:I5)</f>
        <v>451200</v>
      </c>
      <c r="J6" s="36"/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Z7"/>
  <sheetViews>
    <sheetView workbookViewId="0">
      <selection activeCell="A7" sqref="A7:XFD7"/>
    </sheetView>
  </sheetViews>
  <sheetFormatPr defaultRowHeight="13.5" outlineLevelRow="2"/>
  <cols>
    <col min="1" max="1" width="23.125" customWidth="1"/>
    <col min="2" max="2" width="9.375" customWidth="1"/>
    <col min="4" max="4" width="7.875" customWidth="1"/>
    <col min="5" max="5" width="7.625" customWidth="1"/>
    <col min="6" max="6" width="6.25" customWidth="1"/>
    <col min="7" max="7" width="6.75" customWidth="1"/>
    <col min="8" max="9" width="0" hidden="1" customWidth="1"/>
    <col min="10" max="10" width="7.25" customWidth="1"/>
    <col min="11" max="11" width="7.5" customWidth="1"/>
    <col min="12" max="12" width="7.25" customWidth="1"/>
    <col min="13" max="15" width="7.625" customWidth="1"/>
    <col min="16" max="16" width="7.25" customWidth="1"/>
    <col min="17" max="17" width="7.375" customWidth="1"/>
    <col min="18" max="20" width="0" hidden="1" customWidth="1"/>
    <col min="21" max="21" width="7.375" customWidth="1"/>
    <col min="22" max="22" width="7.5" customWidth="1"/>
    <col min="23" max="23" width="0" hidden="1" customWidth="1"/>
    <col min="26" max="26" width="9.75" customWidth="1"/>
  </cols>
  <sheetData>
    <row r="1" spans="1:26" ht="18.75">
      <c r="A1" s="61" t="s">
        <v>35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8"/>
    </row>
    <row r="2" spans="1:26" outlineLevel="2">
      <c r="A2" s="62" t="s">
        <v>1</v>
      </c>
      <c r="B2" s="62" t="s">
        <v>0</v>
      </c>
      <c r="C2" s="65" t="s">
        <v>32</v>
      </c>
      <c r="D2" s="65"/>
      <c r="E2" s="65"/>
      <c r="F2" s="65"/>
      <c r="G2" s="65"/>
      <c r="H2" s="65"/>
      <c r="I2" s="65"/>
      <c r="J2" s="65"/>
      <c r="K2" s="65"/>
      <c r="L2" s="65"/>
      <c r="M2" s="65"/>
      <c r="N2" s="65" t="s">
        <v>33</v>
      </c>
      <c r="O2" s="65"/>
      <c r="P2" s="65"/>
      <c r="Q2" s="65"/>
      <c r="R2" s="65"/>
      <c r="S2" s="65"/>
      <c r="T2" s="65"/>
      <c r="U2" s="65"/>
      <c r="V2" s="65"/>
      <c r="W2" s="65"/>
      <c r="X2" s="65"/>
      <c r="Y2" s="59" t="s">
        <v>30</v>
      </c>
      <c r="Z2" s="60" t="s">
        <v>31</v>
      </c>
    </row>
    <row r="3" spans="1:26" outlineLevel="1">
      <c r="A3" s="62"/>
      <c r="B3" s="64" t="s">
        <v>34</v>
      </c>
      <c r="C3" s="3">
        <f t="shared" ref="C3:Z3" si="0">SUBTOTAL(9,C2:C2)</f>
        <v>0</v>
      </c>
      <c r="D3" s="3">
        <f t="shared" si="0"/>
        <v>0</v>
      </c>
      <c r="E3" s="3">
        <f t="shared" si="0"/>
        <v>0</v>
      </c>
      <c r="F3" s="3">
        <f t="shared" si="0"/>
        <v>0</v>
      </c>
      <c r="G3" s="3">
        <f t="shared" si="0"/>
        <v>0</v>
      </c>
      <c r="H3" s="3">
        <f t="shared" si="0"/>
        <v>0</v>
      </c>
      <c r="I3" s="3">
        <f t="shared" si="0"/>
        <v>0</v>
      </c>
      <c r="J3" s="3">
        <f t="shared" si="0"/>
        <v>0</v>
      </c>
      <c r="K3" s="3">
        <f t="shared" si="0"/>
        <v>0</v>
      </c>
      <c r="L3" s="3">
        <f t="shared" si="0"/>
        <v>0</v>
      </c>
      <c r="M3" s="3">
        <f t="shared" si="0"/>
        <v>0</v>
      </c>
      <c r="N3" s="3">
        <f t="shared" si="0"/>
        <v>0</v>
      </c>
      <c r="O3" s="3">
        <f t="shared" si="0"/>
        <v>0</v>
      </c>
      <c r="P3" s="3">
        <f t="shared" si="0"/>
        <v>0</v>
      </c>
      <c r="Q3" s="3">
        <f t="shared" si="0"/>
        <v>0</v>
      </c>
      <c r="R3" s="3">
        <f t="shared" si="0"/>
        <v>0</v>
      </c>
      <c r="S3" s="3">
        <f t="shared" si="0"/>
        <v>0</v>
      </c>
      <c r="T3" s="3">
        <f t="shared" si="0"/>
        <v>0</v>
      </c>
      <c r="U3" s="3">
        <f t="shared" si="0"/>
        <v>0</v>
      </c>
      <c r="V3" s="3">
        <f t="shared" si="0"/>
        <v>0</v>
      </c>
      <c r="W3" s="3">
        <f t="shared" si="0"/>
        <v>0</v>
      </c>
      <c r="X3" s="3">
        <f t="shared" si="0"/>
        <v>0</v>
      </c>
      <c r="Y3" s="59">
        <f t="shared" si="0"/>
        <v>0</v>
      </c>
      <c r="Z3" s="60">
        <f t="shared" si="0"/>
        <v>0</v>
      </c>
    </row>
    <row r="4" spans="1:26" ht="51" outlineLevel="1">
      <c r="A4" s="62"/>
      <c r="B4" s="62"/>
      <c r="C4" s="7" t="s">
        <v>36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  <c r="L4" s="7" t="s">
        <v>14</v>
      </c>
      <c r="M4" s="2" t="s">
        <v>4</v>
      </c>
      <c r="N4" s="2" t="s">
        <v>36</v>
      </c>
      <c r="O4" s="7" t="s">
        <v>6</v>
      </c>
      <c r="P4" s="7" t="s">
        <v>7</v>
      </c>
      <c r="Q4" s="7" t="s">
        <v>8</v>
      </c>
      <c r="R4" s="7" t="s">
        <v>9</v>
      </c>
      <c r="S4" s="7" t="s">
        <v>10</v>
      </c>
      <c r="T4" s="7" t="s">
        <v>11</v>
      </c>
      <c r="U4" s="7" t="s">
        <v>12</v>
      </c>
      <c r="V4" s="7" t="s">
        <v>13</v>
      </c>
      <c r="W4" s="7" t="s">
        <v>14</v>
      </c>
      <c r="X4" s="2" t="s">
        <v>4</v>
      </c>
      <c r="Y4" s="59"/>
      <c r="Z4" s="60"/>
    </row>
    <row r="5" spans="1:26" outlineLevel="1">
      <c r="A5" s="63"/>
      <c r="B5" s="63"/>
      <c r="C5" s="3" t="s">
        <v>5</v>
      </c>
      <c r="D5" s="3" t="s">
        <v>5</v>
      </c>
      <c r="E5" s="3" t="s">
        <v>5</v>
      </c>
      <c r="F5" s="3" t="s">
        <v>5</v>
      </c>
      <c r="G5" s="3" t="s">
        <v>5</v>
      </c>
      <c r="H5" s="3" t="s">
        <v>5</v>
      </c>
      <c r="I5" s="3" t="s">
        <v>5</v>
      </c>
      <c r="J5" s="3" t="s">
        <v>5</v>
      </c>
      <c r="K5" s="3" t="s">
        <v>5</v>
      </c>
      <c r="L5" s="3" t="s">
        <v>5</v>
      </c>
      <c r="M5" s="3" t="s">
        <v>5</v>
      </c>
      <c r="N5" s="3" t="s">
        <v>5</v>
      </c>
      <c r="O5" s="3" t="s">
        <v>5</v>
      </c>
      <c r="P5" s="3" t="s">
        <v>5</v>
      </c>
      <c r="Q5" s="3" t="s">
        <v>5</v>
      </c>
      <c r="R5" s="3" t="s">
        <v>5</v>
      </c>
      <c r="S5" s="3" t="s">
        <v>5</v>
      </c>
      <c r="T5" s="3" t="s">
        <v>5</v>
      </c>
      <c r="U5" s="3" t="s">
        <v>5</v>
      </c>
      <c r="V5" s="3" t="s">
        <v>5</v>
      </c>
      <c r="W5" s="3" t="s">
        <v>5</v>
      </c>
      <c r="X5" s="3" t="s">
        <v>5</v>
      </c>
      <c r="Y5" s="59" t="s">
        <v>5</v>
      </c>
      <c r="Z5" s="60"/>
    </row>
    <row r="6" spans="1:26" ht="24.95" customHeight="1" outlineLevel="2">
      <c r="A6" s="9" t="s">
        <v>19</v>
      </c>
      <c r="B6" s="10" t="s">
        <v>18</v>
      </c>
      <c r="C6" s="4">
        <v>13500</v>
      </c>
      <c r="D6" s="4">
        <v>8220</v>
      </c>
      <c r="E6" s="4">
        <v>2466</v>
      </c>
      <c r="F6" s="4">
        <v>210</v>
      </c>
      <c r="G6" s="4">
        <v>120</v>
      </c>
      <c r="H6" s="4">
        <v>0</v>
      </c>
      <c r="I6" s="4">
        <v>0</v>
      </c>
      <c r="J6" s="4">
        <v>600</v>
      </c>
      <c r="K6" s="4">
        <v>1500</v>
      </c>
      <c r="L6" s="4">
        <v>885</v>
      </c>
      <c r="M6" s="5">
        <v>27501</v>
      </c>
      <c r="N6" s="4">
        <v>9900</v>
      </c>
      <c r="O6" s="4">
        <v>4750</v>
      </c>
      <c r="P6" s="4">
        <v>1425</v>
      </c>
      <c r="Q6" s="4">
        <v>175</v>
      </c>
      <c r="R6" s="4"/>
      <c r="S6" s="4"/>
      <c r="T6" s="4"/>
      <c r="U6" s="4">
        <v>500</v>
      </c>
      <c r="V6" s="4">
        <v>1250</v>
      </c>
      <c r="W6" s="4"/>
      <c r="X6" s="5">
        <v>18000</v>
      </c>
      <c r="Y6" s="5">
        <v>45501</v>
      </c>
      <c r="Z6" s="1">
        <f t="shared" ref="Z6" si="1">Y6*1.1</f>
        <v>50051.100000000006</v>
      </c>
    </row>
    <row r="7" spans="1:26" ht="24.95" customHeight="1" outlineLevel="1">
      <c r="A7" s="9"/>
      <c r="B7" s="11" t="s">
        <v>29</v>
      </c>
      <c r="C7" s="12">
        <f t="shared" ref="C7:Z7" si="2">SUBTOTAL(9,C6:C6)</f>
        <v>13500</v>
      </c>
      <c r="D7" s="12">
        <f t="shared" si="2"/>
        <v>8220</v>
      </c>
      <c r="E7" s="12">
        <f t="shared" si="2"/>
        <v>2466</v>
      </c>
      <c r="F7" s="12">
        <f t="shared" si="2"/>
        <v>210</v>
      </c>
      <c r="G7" s="12">
        <f t="shared" si="2"/>
        <v>120</v>
      </c>
      <c r="H7" s="12">
        <f t="shared" si="2"/>
        <v>0</v>
      </c>
      <c r="I7" s="12">
        <f t="shared" si="2"/>
        <v>0</v>
      </c>
      <c r="J7" s="12">
        <f t="shared" si="2"/>
        <v>600</v>
      </c>
      <c r="K7" s="12">
        <f t="shared" si="2"/>
        <v>1500</v>
      </c>
      <c r="L7" s="12">
        <f t="shared" si="2"/>
        <v>885</v>
      </c>
      <c r="M7" s="6">
        <f t="shared" si="2"/>
        <v>27501</v>
      </c>
      <c r="N7" s="12">
        <f t="shared" si="2"/>
        <v>9900</v>
      </c>
      <c r="O7" s="12">
        <f t="shared" si="2"/>
        <v>4750</v>
      </c>
      <c r="P7" s="12">
        <f t="shared" si="2"/>
        <v>1425</v>
      </c>
      <c r="Q7" s="12">
        <f t="shared" si="2"/>
        <v>175</v>
      </c>
      <c r="R7" s="12">
        <f t="shared" si="2"/>
        <v>0</v>
      </c>
      <c r="S7" s="12">
        <f t="shared" si="2"/>
        <v>0</v>
      </c>
      <c r="T7" s="12">
        <f t="shared" si="2"/>
        <v>0</v>
      </c>
      <c r="U7" s="12">
        <f t="shared" si="2"/>
        <v>500</v>
      </c>
      <c r="V7" s="12">
        <f t="shared" si="2"/>
        <v>1250</v>
      </c>
      <c r="W7" s="12">
        <f t="shared" si="2"/>
        <v>0</v>
      </c>
      <c r="X7" s="6">
        <f t="shared" si="2"/>
        <v>18000</v>
      </c>
      <c r="Y7" s="6">
        <f t="shared" si="2"/>
        <v>45501</v>
      </c>
      <c r="Z7" s="13">
        <f t="shared" si="2"/>
        <v>50051.100000000006</v>
      </c>
    </row>
  </sheetData>
  <mergeCells count="7">
    <mergeCell ref="Y2:Y5"/>
    <mergeCell ref="Z2:Z5"/>
    <mergeCell ref="A1:X1"/>
    <mergeCell ref="A2:A5"/>
    <mergeCell ref="B2:B5"/>
    <mergeCell ref="C2:M2"/>
    <mergeCell ref="N2:X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4</vt:i4>
      </vt:variant>
    </vt:vector>
  </HeadingPairs>
  <TitlesOfParts>
    <vt:vector size="8" baseType="lpstr">
      <vt:lpstr>莘庄工业区</vt:lpstr>
      <vt:lpstr>小区生补贴</vt:lpstr>
      <vt:lpstr>普惠制民办幼儿园补贴</vt:lpstr>
      <vt:lpstr>民办学前教育资助</vt:lpstr>
      <vt:lpstr>普惠制民办幼儿园补贴!Print_Area</vt:lpstr>
      <vt:lpstr>小区生补贴!Print_Area</vt:lpstr>
      <vt:lpstr>普惠制民办幼儿园补贴!Print_Titles</vt:lpstr>
      <vt:lpstr>小区生补贴!Print_Titles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2024-12-31T07:38:45Z</cp:lastPrinted>
  <dcterms:created xsi:type="dcterms:W3CDTF">2022-11-11T08:39:54Z</dcterms:created>
  <dcterms:modified xsi:type="dcterms:W3CDTF">2025-02-17T05:45:46Z</dcterms:modified>
</cp:coreProperties>
</file>