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27975" windowHeight="12270"/>
  </bookViews>
  <sheets>
    <sheet name="汇总" sheetId="4" r:id="rId1"/>
    <sheet name="2024年追加生均经费" sheetId="3" state="hidden" r:id="rId2"/>
    <sheet name="2024年追加专项预算" sheetId="1" state="hidden" r:id="rId3"/>
    <sheet name="2024年补缴职业年金" sheetId="5" state="hidden" r:id="rId4"/>
  </sheets>
  <definedNames>
    <definedName name="_xlnm._FilterDatabase" localSheetId="3" hidden="1">'2024年补缴职业年金'!$A$2:$F$5</definedName>
    <definedName name="_xlnm._FilterDatabase" localSheetId="2" hidden="1">'2024年追加专项预算'!$A$2:$S$8</definedName>
    <definedName name="_xlnm.Print_Area" localSheetId="3">'2024年补缴职业年金'!$A$1:$F$5</definedName>
    <definedName name="_xlnm.Print_Area" localSheetId="1">'2024年追加生均经费'!$A$1:$J$4</definedName>
    <definedName name="_xlnm.Print_Area" localSheetId="2">'2024年追加专项预算'!$B$1:$M$8</definedName>
    <definedName name="_xlnm.Print_Titles" localSheetId="3">'2024年补缴职业年金'!$1:$2</definedName>
    <definedName name="_xlnm.Print_Titles" localSheetId="1">'2024年追加生均经费'!$1:$2</definedName>
    <definedName name="_xlnm.Print_Titles" localSheetId="2">'2024年追加专项预算'!$1:$2</definedName>
  </definedNames>
  <calcPr calcId="124519"/>
</workbook>
</file>

<file path=xl/calcChain.xml><?xml version="1.0" encoding="utf-8"?>
<calcChain xmlns="http://schemas.openxmlformats.org/spreadsheetml/2006/main">
  <c r="D4" i="4"/>
  <c r="C4"/>
  <c r="B4"/>
  <c r="E5" i="5" l="1"/>
  <c r="J4" i="3" l="1"/>
  <c r="H4"/>
  <c r="G4"/>
  <c r="F4"/>
  <c r="E4"/>
  <c r="J3"/>
  <c r="I3"/>
  <c r="I4" s="1"/>
  <c r="B5" i="4" s="1"/>
  <c r="D5" l="1"/>
  <c r="K5" i="1" l="1"/>
  <c r="K4"/>
  <c r="K3"/>
  <c r="K8" l="1"/>
  <c r="C5" i="4" l="1"/>
  <c r="E4"/>
  <c r="E5" s="1"/>
</calcChain>
</file>

<file path=xl/sharedStrings.xml><?xml version="1.0" encoding="utf-8"?>
<sst xmlns="http://schemas.openxmlformats.org/spreadsheetml/2006/main" count="103" uniqueCount="71">
  <si>
    <t>序号</t>
  </si>
  <si>
    <t>预算单位</t>
  </si>
  <si>
    <t>镇属</t>
    <phoneticPr fontId="2" type="noConversion"/>
  </si>
  <si>
    <t>办学类型</t>
  </si>
  <si>
    <t>项目名称</t>
  </si>
  <si>
    <t>项目内容</t>
  </si>
  <si>
    <t>项目明细</t>
  </si>
  <si>
    <t>规格型号或单位</t>
  </si>
  <si>
    <t>数量
（只填数字）</t>
  </si>
  <si>
    <t>单价</t>
  </si>
  <si>
    <t>金额</t>
  </si>
  <si>
    <t>九年一贯制</t>
  </si>
  <si>
    <t>义务教育新课程新教材建设标准专项经费</t>
  </si>
  <si>
    <t>实验设备、文化环境、专家费、评估费、培训费等</t>
  </si>
  <si>
    <t>大规模设施设备更新</t>
  </si>
  <si>
    <t>教学仪器配置</t>
  </si>
  <si>
    <t>批</t>
  </si>
  <si>
    <t>上海市闵行区明星学校</t>
  </si>
  <si>
    <t>莘庄</t>
    <phoneticPr fontId="2" type="noConversion"/>
  </si>
  <si>
    <t>莘庄 汇总</t>
  </si>
  <si>
    <t>九年一贯</t>
  </si>
  <si>
    <t>户外LED室内全彩屏</t>
  </si>
  <si>
    <t>户外P4LED全彩屏12平方添置（操场）</t>
  </si>
  <si>
    <t>报告厅LED室内全彩屏</t>
  </si>
  <si>
    <t>报告厅室内P2LED全彩屏10平方添置</t>
  </si>
  <si>
    <t>批次</t>
    <phoneticPr fontId="2" type="noConversion"/>
  </si>
  <si>
    <t>科室</t>
    <phoneticPr fontId="2" type="noConversion"/>
  </si>
  <si>
    <t>项</t>
    <phoneticPr fontId="2" type="noConversion"/>
  </si>
  <si>
    <t>普教二科</t>
    <phoneticPr fontId="2" type="noConversion"/>
  </si>
  <si>
    <t>第一批</t>
    <phoneticPr fontId="2" type="noConversion"/>
  </si>
  <si>
    <t>中学教学仪器配置（物理化学生物实验室设备）</t>
    <phoneticPr fontId="9" type="noConversion"/>
  </si>
  <si>
    <t>设备</t>
    <phoneticPr fontId="2" type="noConversion"/>
  </si>
  <si>
    <t>第二批</t>
    <phoneticPr fontId="2" type="noConversion"/>
  </si>
  <si>
    <t>块</t>
    <phoneticPr fontId="2" type="noConversion"/>
  </si>
  <si>
    <t>莘庄</t>
    <phoneticPr fontId="2" type="noConversion"/>
  </si>
  <si>
    <t>上海市闵行区明星学校</t>
    <phoneticPr fontId="2" type="noConversion"/>
  </si>
  <si>
    <t>双新培训基地校（初中生物、道法）</t>
    <phoneticPr fontId="2" type="noConversion"/>
  </si>
  <si>
    <t>镇属</t>
  </si>
  <si>
    <t>性质</t>
  </si>
  <si>
    <t>莘庄</t>
  </si>
  <si>
    <t>明星学校</t>
  </si>
  <si>
    <t>序号</t>
    <phoneticPr fontId="15" type="noConversion"/>
  </si>
  <si>
    <t>学校名称</t>
    <phoneticPr fontId="15" type="noConversion"/>
  </si>
  <si>
    <t>区报调整前
生均定额</t>
    <phoneticPr fontId="15" type="noConversion"/>
  </si>
  <si>
    <t>其中培训费</t>
    <phoneticPr fontId="15" type="noConversion"/>
  </si>
  <si>
    <t>区报调整后
生均定额</t>
    <phoneticPr fontId="15" type="noConversion"/>
  </si>
  <si>
    <t>区报调整后
生均定额调整</t>
    <phoneticPr fontId="15" type="noConversion"/>
  </si>
  <si>
    <t>其中培训费调整</t>
    <phoneticPr fontId="15" type="noConversion"/>
  </si>
  <si>
    <t>事业单位名称</t>
  </si>
  <si>
    <t>姓名</t>
  </si>
  <si>
    <t>身份证号码</t>
  </si>
  <si>
    <t>补记金额</t>
  </si>
  <si>
    <t>闵行区职业年金补记人员汇总表（镇级事业单位人员）</t>
    <phoneticPr fontId="2" type="noConversion"/>
  </si>
  <si>
    <t>批次</t>
    <phoneticPr fontId="2" type="noConversion"/>
  </si>
  <si>
    <t>第二批</t>
    <phoneticPr fontId="2" type="noConversion"/>
  </si>
  <si>
    <t>蔡美权</t>
  </si>
  <si>
    <t>31022619730703052X</t>
  </si>
  <si>
    <t>孙谡雯</t>
  </si>
  <si>
    <t>310226198202210561</t>
  </si>
  <si>
    <t>总计</t>
    <phoneticPr fontId="2" type="noConversion"/>
  </si>
  <si>
    <t>单位：元</t>
    <phoneticPr fontId="2" type="noConversion"/>
  </si>
  <si>
    <t>合计</t>
    <phoneticPr fontId="2" type="noConversion"/>
  </si>
  <si>
    <t>追加生均定额</t>
    <phoneticPr fontId="2" type="noConversion"/>
  </si>
  <si>
    <t>追加项目经费</t>
    <phoneticPr fontId="2" type="noConversion"/>
  </si>
  <si>
    <t>补缴职业年金</t>
    <phoneticPr fontId="2" type="noConversion"/>
  </si>
  <si>
    <t>镇属</t>
    <phoneticPr fontId="2" type="noConversion"/>
  </si>
  <si>
    <t>追加2024年教育经费投入明细表（项目）</t>
    <phoneticPr fontId="2" type="noConversion"/>
  </si>
  <si>
    <t>2024年镇级学校生均定额调整表</t>
    <phoneticPr fontId="15" type="noConversion"/>
  </si>
  <si>
    <t>2024年教育事业专项资金明细表</t>
    <phoneticPr fontId="2" type="noConversion"/>
  </si>
  <si>
    <t>莘庄镇：</t>
    <phoneticPr fontId="2" type="noConversion"/>
  </si>
  <si>
    <t>莘庄镇</t>
    <phoneticPr fontId="2" type="noConversion"/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</si>
</sst>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176" formatCode="0.00_ "/>
    <numFmt numFmtId="177" formatCode="[$-F800]dddd\,\ mmmm\ dd\,\ yyyy"/>
    <numFmt numFmtId="178" formatCode="_ \¥* #,##0.00_ ;_ \¥* \-#,##0.00_ ;_ \¥* &quot;-&quot;??_ ;_ @_ "/>
  </numFmts>
  <fonts count="28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name val="楷体_GB2312"/>
      <charset val="134"/>
    </font>
    <font>
      <sz val="11"/>
      <color theme="1"/>
      <name val="宋体"/>
      <family val="3"/>
      <charset val="134"/>
      <scheme val="minor"/>
    </font>
    <font>
      <b/>
      <sz val="10"/>
      <name val="宋体"/>
      <family val="3"/>
      <charset val="134"/>
    </font>
    <font>
      <b/>
      <sz val="10"/>
      <name val="宋体"/>
      <family val="3"/>
      <charset val="134"/>
      <scheme val="minor"/>
    </font>
    <font>
      <sz val="16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2"/>
      <name val="宋体"/>
      <family val="3"/>
      <charset val="134"/>
      <scheme val="major"/>
    </font>
    <font>
      <sz val="12"/>
      <color theme="1"/>
      <name val="仿宋_GB2312"/>
      <family val="3"/>
      <charset val="134"/>
    </font>
    <font>
      <sz val="12"/>
      <name val="仿宋_GB2312"/>
      <family val="3"/>
      <charset val="134"/>
    </font>
    <font>
      <b/>
      <sz val="1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8"/>
      <color theme="1"/>
      <name val="宋体"/>
      <family val="3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177" fontId="7" fillId="0" borderId="0">
      <alignment vertical="center"/>
    </xf>
    <xf numFmtId="177" fontId="8" fillId="0" borderId="0">
      <alignment vertical="center"/>
    </xf>
    <xf numFmtId="0" fontId="10" fillId="0" borderId="0">
      <alignment vertical="center"/>
    </xf>
    <xf numFmtId="177" fontId="11" fillId="0" borderId="0">
      <alignment vertical="center"/>
    </xf>
    <xf numFmtId="177" fontId="11" fillId="0" borderId="0">
      <alignment vertical="center"/>
    </xf>
    <xf numFmtId="0" fontId="16" fillId="0" borderId="0">
      <alignment vertical="center"/>
    </xf>
  </cellStyleXfs>
  <cellXfs count="6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4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76" fontId="5" fillId="2" borderId="3" xfId="1" applyNumberFormat="1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6" fillId="2" borderId="3" xfId="0" applyNumberFormat="1" applyFont="1" applyFill="1" applyBorder="1" applyAlignment="1" applyProtection="1">
      <alignment horizontal="center" vertical="center"/>
    </xf>
    <xf numFmtId="0" fontId="5" fillId="2" borderId="3" xfId="0" applyFont="1" applyFill="1" applyBorder="1" applyAlignment="1">
      <alignment vertical="center"/>
    </xf>
    <xf numFmtId="0" fontId="5" fillId="2" borderId="3" xfId="0" applyNumberFormat="1" applyFont="1" applyFill="1" applyBorder="1" applyAlignment="1">
      <alignment vertical="center" wrapText="1"/>
    </xf>
    <xf numFmtId="0" fontId="5" fillId="2" borderId="3" xfId="0" applyNumberFormat="1" applyFont="1" applyFill="1" applyBorder="1" applyAlignment="1">
      <alignment horizontal="center" vertical="center" wrapText="1"/>
    </xf>
    <xf numFmtId="0" fontId="4" fillId="0" borderId="0" xfId="0" applyFont="1">
      <alignment vertical="center"/>
    </xf>
    <xf numFmtId="0" fontId="5" fillId="2" borderId="2" xfId="0" applyNumberFormat="1" applyFont="1" applyFill="1" applyBorder="1" applyAlignment="1">
      <alignment horizontal="center" vertical="center" wrapText="1"/>
    </xf>
    <xf numFmtId="0" fontId="5" fillId="2" borderId="3" xfId="3" applyNumberFormat="1" applyFont="1" applyFill="1" applyBorder="1" applyAlignment="1">
      <alignment vertical="center" wrapText="1"/>
    </xf>
    <xf numFmtId="0" fontId="5" fillId="2" borderId="3" xfId="4" applyFont="1" applyFill="1" applyBorder="1" applyAlignment="1">
      <alignment horizontal="center" vertical="center" wrapText="1"/>
    </xf>
    <xf numFmtId="0" fontId="12" fillId="2" borderId="3" xfId="0" applyNumberFormat="1" applyFont="1" applyFill="1" applyBorder="1" applyAlignment="1" applyProtection="1">
      <alignment horizontal="center" vertical="center"/>
    </xf>
    <xf numFmtId="0" fontId="6" fillId="2" borderId="3" xfId="0" applyNumberFormat="1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vertical="center" wrapText="1"/>
    </xf>
    <xf numFmtId="0" fontId="13" fillId="2" borderId="3" xfId="0" applyFont="1" applyFill="1" applyBorder="1" applyAlignment="1">
      <alignment vertical="center" wrapText="1"/>
    </xf>
    <xf numFmtId="0" fontId="4" fillId="2" borderId="3" xfId="0" applyNumberFormat="1" applyFont="1" applyFill="1" applyBorder="1" applyAlignment="1">
      <alignment vertical="center" wrapText="1"/>
    </xf>
    <xf numFmtId="0" fontId="6" fillId="2" borderId="3" xfId="0" applyNumberFormat="1" applyFont="1" applyFill="1" applyBorder="1" applyAlignment="1">
      <alignment vertical="center"/>
    </xf>
    <xf numFmtId="0" fontId="5" fillId="2" borderId="3" xfId="5" applyNumberFormat="1" applyFont="1" applyFill="1" applyBorder="1" applyAlignment="1">
      <alignment vertical="center" wrapText="1"/>
    </xf>
    <xf numFmtId="0" fontId="4" fillId="0" borderId="3" xfId="0" applyNumberFormat="1" applyFont="1" applyBorder="1" applyAlignment="1">
      <alignment vertical="center" wrapText="1"/>
    </xf>
    <xf numFmtId="0" fontId="0" fillId="0" borderId="0" xfId="0" applyAlignment="1"/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76" fontId="4" fillId="0" borderId="3" xfId="0" applyNumberFormat="1" applyFont="1" applyBorder="1" applyAlignment="1">
      <alignment horizontal="center" vertical="center"/>
    </xf>
    <xf numFmtId="0" fontId="18" fillId="0" borderId="3" xfId="0" applyFont="1" applyFill="1" applyBorder="1" applyAlignment="1" applyProtection="1">
      <alignment horizontal="center" vertical="center"/>
    </xf>
    <xf numFmtId="0" fontId="18" fillId="0" borderId="3" xfId="0" applyFont="1" applyFill="1" applyBorder="1" applyAlignment="1">
      <alignment horizontal="center" vertical="center"/>
    </xf>
    <xf numFmtId="178" fontId="19" fillId="0" borderId="3" xfId="0" applyNumberFormat="1" applyFont="1" applyFill="1" applyBorder="1" applyAlignment="1">
      <alignment horizontal="center" vertical="center" wrapText="1"/>
    </xf>
    <xf numFmtId="49" fontId="19" fillId="0" borderId="3" xfId="0" applyNumberFormat="1" applyFont="1" applyFill="1" applyBorder="1" applyAlignment="1">
      <alignment horizontal="center" vertical="center" wrapText="1"/>
    </xf>
    <xf numFmtId="0" fontId="11" fillId="0" borderId="0" xfId="0" applyFont="1">
      <alignment vertical="center"/>
    </xf>
    <xf numFmtId="0" fontId="21" fillId="0" borderId="3" xfId="0" applyFont="1" applyFill="1" applyBorder="1" applyAlignment="1" applyProtection="1">
      <alignment horizontal="center" vertical="center"/>
    </xf>
    <xf numFmtId="0" fontId="20" fillId="0" borderId="3" xfId="0" applyNumberFormat="1" applyFont="1" applyFill="1" applyBorder="1" applyAlignment="1">
      <alignment horizontal="center" vertical="center" wrapText="1"/>
    </xf>
    <xf numFmtId="178" fontId="19" fillId="0" borderId="3" xfId="0" applyNumberFormat="1" applyFont="1" applyFill="1" applyBorder="1" applyAlignment="1">
      <alignment vertical="center" wrapText="1"/>
    </xf>
    <xf numFmtId="0" fontId="21" fillId="0" borderId="3" xfId="0" applyFont="1" applyFill="1" applyBorder="1" applyAlignment="1" applyProtection="1">
      <alignment vertical="center" wrapText="1"/>
    </xf>
    <xf numFmtId="0" fontId="22" fillId="0" borderId="3" xfId="0" applyFont="1" applyFill="1" applyBorder="1" applyAlignment="1" applyProtection="1">
      <alignment horizontal="center" vertical="center"/>
    </xf>
    <xf numFmtId="0" fontId="24" fillId="0" borderId="1" xfId="0" applyFont="1" applyBorder="1" applyAlignment="1">
      <alignment horizontal="left" vertical="center"/>
    </xf>
    <xf numFmtId="0" fontId="24" fillId="0" borderId="1" xfId="0" applyFont="1" applyBorder="1" applyAlignment="1">
      <alignment horizontal="center" vertical="center"/>
    </xf>
    <xf numFmtId="0" fontId="24" fillId="0" borderId="0" xfId="0" applyFont="1">
      <alignment vertical="center"/>
    </xf>
    <xf numFmtId="0" fontId="26" fillId="0" borderId="3" xfId="0" applyFont="1" applyBorder="1" applyAlignment="1">
      <alignment horizontal="center" vertical="center"/>
    </xf>
    <xf numFmtId="0" fontId="23" fillId="0" borderId="3" xfId="0" applyFont="1" applyBorder="1" applyAlignment="1">
      <alignment horizontal="center" vertical="center"/>
    </xf>
    <xf numFmtId="0" fontId="23" fillId="0" borderId="0" xfId="0" applyFont="1">
      <alignment vertical="center"/>
    </xf>
    <xf numFmtId="177" fontId="23" fillId="0" borderId="3" xfId="0" applyNumberFormat="1" applyFont="1" applyBorder="1" applyAlignment="1">
      <alignment horizontal="center" vertical="center"/>
    </xf>
    <xf numFmtId="176" fontId="23" fillId="0" borderId="3" xfId="0" applyNumberFormat="1" applyFont="1" applyBorder="1" applyAlignment="1">
      <alignment horizontal="center" vertical="center"/>
    </xf>
    <xf numFmtId="176" fontId="27" fillId="0" borderId="3" xfId="0" applyNumberFormat="1" applyFont="1" applyBorder="1" applyAlignment="1">
      <alignment horizontal="center" vertical="center"/>
    </xf>
    <xf numFmtId="0" fontId="24" fillId="0" borderId="1" xfId="0" applyFont="1" applyBorder="1">
      <alignment vertical="center"/>
    </xf>
    <xf numFmtId="0" fontId="24" fillId="0" borderId="1" xfId="0" applyFont="1" applyBorder="1" applyAlignment="1">
      <alignment horizontal="right" vertical="center"/>
    </xf>
    <xf numFmtId="176" fontId="4" fillId="2" borderId="3" xfId="0" applyNumberFormat="1" applyFont="1" applyFill="1" applyBorder="1" applyAlignment="1">
      <alignment horizontal="center" vertical="center"/>
    </xf>
    <xf numFmtId="0" fontId="0" fillId="2" borderId="0" xfId="0" applyFill="1" applyAlignment="1"/>
    <xf numFmtId="0" fontId="25" fillId="0" borderId="0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17" fillId="0" borderId="1" xfId="0" applyFont="1" applyBorder="1" applyAlignment="1">
      <alignment horizontal="center" vertical="center"/>
    </xf>
  </cellXfs>
  <cellStyles count="8">
    <cellStyle name="常规" xfId="0" builtinId="0"/>
    <cellStyle name="常规 2" xfId="5"/>
    <cellStyle name="常规 3" xfId="3"/>
    <cellStyle name="常规 5" xfId="2"/>
    <cellStyle name="常规 6" xfId="7"/>
    <cellStyle name="常规 9" xfId="6"/>
    <cellStyle name="常规_Sheet1_1" xfId="4"/>
    <cellStyle name="千位分隔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"/>
  <sheetViews>
    <sheetView tabSelected="1" workbookViewId="0">
      <selection activeCell="B17" sqref="B17"/>
    </sheetView>
  </sheetViews>
  <sheetFormatPr defaultRowHeight="13.5"/>
  <cols>
    <col min="1" max="5" width="25.625" customWidth="1"/>
  </cols>
  <sheetData>
    <row r="1" spans="1:5" ht="24" customHeight="1">
      <c r="A1" s="56" t="s">
        <v>68</v>
      </c>
      <c r="B1" s="56"/>
      <c r="C1" s="56"/>
      <c r="D1" s="56"/>
      <c r="E1" s="56"/>
    </row>
    <row r="2" spans="1:5" s="45" customFormat="1" ht="24" customHeight="1">
      <c r="A2" s="43" t="s">
        <v>69</v>
      </c>
      <c r="B2" s="44"/>
      <c r="C2" s="44"/>
      <c r="D2" s="52"/>
      <c r="E2" s="53" t="s">
        <v>60</v>
      </c>
    </row>
    <row r="3" spans="1:5" s="48" customFormat="1" ht="30" customHeight="1">
      <c r="A3" s="46" t="s">
        <v>65</v>
      </c>
      <c r="B3" s="47" t="s">
        <v>62</v>
      </c>
      <c r="C3" s="47" t="s">
        <v>63</v>
      </c>
      <c r="D3" s="47" t="s">
        <v>64</v>
      </c>
      <c r="E3" s="47" t="s">
        <v>61</v>
      </c>
    </row>
    <row r="4" spans="1:5" s="48" customFormat="1" ht="30" customHeight="1">
      <c r="A4" s="49" t="s">
        <v>70</v>
      </c>
      <c r="B4" s="50">
        <f>'2024年追加生均经费'!I4</f>
        <v>714000</v>
      </c>
      <c r="C4" s="50">
        <f>'2024年追加专项预算'!K8</f>
        <v>995932</v>
      </c>
      <c r="D4" s="51">
        <f>'2024年补缴职业年金'!E5</f>
        <v>479855.35</v>
      </c>
      <c r="E4" s="50">
        <f>B4+C4+D4</f>
        <v>2189787.35</v>
      </c>
    </row>
    <row r="5" spans="1:5" s="48" customFormat="1" ht="30" customHeight="1">
      <c r="A5" s="47" t="s">
        <v>59</v>
      </c>
      <c r="B5" s="50">
        <f>SUM(B4:B4)</f>
        <v>714000</v>
      </c>
      <c r="C5" s="50">
        <f>SUM(C4:C4)</f>
        <v>995932</v>
      </c>
      <c r="D5" s="50">
        <f>SUM(D4:D4)</f>
        <v>479855.35</v>
      </c>
      <c r="E5" s="50">
        <f>SUM(E4:E4)</f>
        <v>2189787.35</v>
      </c>
    </row>
  </sheetData>
  <mergeCells count="1">
    <mergeCell ref="A1:E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4"/>
  <sheetViews>
    <sheetView topLeftCell="B1" workbookViewId="0">
      <selection activeCell="G40" activeCellId="1" sqref="D40 G40"/>
    </sheetView>
  </sheetViews>
  <sheetFormatPr defaultRowHeight="13.5"/>
  <cols>
    <col min="1" max="1" width="7" style="29" hidden="1" customWidth="1"/>
    <col min="2" max="2" width="11.5" style="29" customWidth="1"/>
    <col min="3" max="3" width="10.375" style="29" customWidth="1"/>
    <col min="4" max="4" width="17.25" style="29" customWidth="1"/>
    <col min="5" max="5" width="14.5" style="29" customWidth="1"/>
    <col min="6" max="6" width="12.625" style="29" hidden="1" customWidth="1"/>
    <col min="7" max="7" width="15" style="29" customWidth="1"/>
    <col min="8" max="8" width="14.125" style="29" hidden="1" customWidth="1"/>
    <col min="9" max="9" width="13.125" style="55" customWidth="1"/>
    <col min="10" max="10" width="16.5" style="29" hidden="1" customWidth="1"/>
    <col min="11" max="16384" width="9" style="29"/>
  </cols>
  <sheetData>
    <row r="1" spans="1:10" ht="29.25" customHeight="1">
      <c r="A1" s="57" t="s">
        <v>67</v>
      </c>
      <c r="B1" s="57"/>
      <c r="C1" s="57"/>
      <c r="D1" s="57"/>
      <c r="E1" s="57"/>
      <c r="F1" s="57"/>
      <c r="G1" s="57"/>
      <c r="H1" s="57"/>
      <c r="I1" s="57"/>
      <c r="J1" s="57"/>
    </row>
    <row r="2" spans="1:10" ht="34.5" customHeight="1">
      <c r="A2" s="10" t="s">
        <v>41</v>
      </c>
      <c r="B2" s="10" t="s">
        <v>37</v>
      </c>
      <c r="C2" s="10" t="s">
        <v>38</v>
      </c>
      <c r="D2" s="30" t="s">
        <v>42</v>
      </c>
      <c r="E2" s="31" t="s">
        <v>43</v>
      </c>
      <c r="F2" s="31" t="s">
        <v>44</v>
      </c>
      <c r="G2" s="31" t="s">
        <v>45</v>
      </c>
      <c r="H2" s="31" t="s">
        <v>44</v>
      </c>
      <c r="I2" s="31" t="s">
        <v>46</v>
      </c>
      <c r="J2" s="31" t="s">
        <v>47</v>
      </c>
    </row>
    <row r="3" spans="1:10" s="1" customFormat="1" ht="24.95" customHeight="1">
      <c r="A3" s="10">
        <v>42</v>
      </c>
      <c r="B3" s="10" t="s">
        <v>39</v>
      </c>
      <c r="C3" s="10" t="s">
        <v>11</v>
      </c>
      <c r="D3" s="10" t="s">
        <v>40</v>
      </c>
      <c r="E3" s="32">
        <v>5766485</v>
      </c>
      <c r="F3" s="32">
        <v>288324.25</v>
      </c>
      <c r="G3" s="32">
        <v>6480485</v>
      </c>
      <c r="H3" s="32">
        <v>324024.25</v>
      </c>
      <c r="I3" s="54">
        <f t="shared" ref="I3:J3" si="0">G3-E3</f>
        <v>714000</v>
      </c>
      <c r="J3" s="32">
        <f t="shared" si="0"/>
        <v>35700</v>
      </c>
    </row>
    <row r="4" spans="1:10" s="1" customFormat="1" ht="24.95" customHeight="1">
      <c r="A4" s="10"/>
      <c r="B4" s="18" t="s">
        <v>19</v>
      </c>
      <c r="C4" s="10"/>
      <c r="D4" s="10"/>
      <c r="E4" s="32">
        <f t="shared" ref="E4:J4" si="1">SUBTOTAL(9,E3:E3)</f>
        <v>5766485</v>
      </c>
      <c r="F4" s="32">
        <f t="shared" si="1"/>
        <v>288324.25</v>
      </c>
      <c r="G4" s="32">
        <f t="shared" si="1"/>
        <v>6480485</v>
      </c>
      <c r="H4" s="32">
        <f t="shared" si="1"/>
        <v>324024.25</v>
      </c>
      <c r="I4" s="54">
        <f t="shared" si="1"/>
        <v>714000</v>
      </c>
      <c r="J4" s="32">
        <f t="shared" si="1"/>
        <v>35700</v>
      </c>
    </row>
  </sheetData>
  <mergeCells count="1">
    <mergeCell ref="A1:J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M8"/>
  <sheetViews>
    <sheetView topLeftCell="B1" workbookViewId="0">
      <selection activeCell="G40" activeCellId="1" sqref="D40 G40"/>
    </sheetView>
  </sheetViews>
  <sheetFormatPr defaultRowHeight="13.5" outlineLevelRow="2"/>
  <cols>
    <col min="1" max="1" width="7.75" hidden="1" customWidth="1"/>
    <col min="2" max="2" width="27.25" customWidth="1"/>
    <col min="3" max="3" width="9.5" style="1" customWidth="1"/>
    <col min="4" max="4" width="9.875" customWidth="1"/>
    <col min="5" max="5" width="21.625" customWidth="1"/>
    <col min="6" max="6" width="20.25" style="2" customWidth="1"/>
    <col min="7" max="7" width="21.375" customWidth="1"/>
    <col min="8" max="8" width="7.625" customWidth="1"/>
    <col min="9" max="9" width="10.625" customWidth="1"/>
    <col min="10" max="10" width="9.375" customWidth="1"/>
    <col min="11" max="11" width="10.25" customWidth="1"/>
    <col min="12" max="12" width="8.875" style="1" customWidth="1"/>
    <col min="13" max="13" width="8.5" style="1" customWidth="1"/>
  </cols>
  <sheetData>
    <row r="1" spans="1:13" ht="22.5">
      <c r="B1" s="58" t="s">
        <v>66</v>
      </c>
      <c r="C1" s="58"/>
      <c r="D1" s="58"/>
      <c r="E1" s="58"/>
      <c r="F1" s="58"/>
      <c r="G1" s="58"/>
      <c r="H1" s="58"/>
      <c r="I1" s="58"/>
      <c r="J1" s="58"/>
      <c r="K1" s="58"/>
      <c r="L1" s="58"/>
      <c r="M1" s="59"/>
    </row>
    <row r="2" spans="1:13" s="8" customFormat="1" ht="30" customHeight="1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 t="s">
        <v>7</v>
      </c>
      <c r="I2" s="6" t="s">
        <v>8</v>
      </c>
      <c r="J2" s="7" t="s">
        <v>9</v>
      </c>
      <c r="K2" s="6" t="s">
        <v>10</v>
      </c>
      <c r="L2" s="6" t="s">
        <v>26</v>
      </c>
      <c r="M2" s="22" t="s">
        <v>25</v>
      </c>
    </row>
    <row r="3" spans="1:13" s="14" customFormat="1" ht="30" customHeight="1" outlineLevel="2">
      <c r="A3" s="9">
        <v>42</v>
      </c>
      <c r="B3" s="23" t="s">
        <v>17</v>
      </c>
      <c r="C3" s="23" t="s">
        <v>34</v>
      </c>
      <c r="D3" s="11" t="s">
        <v>11</v>
      </c>
      <c r="E3" s="12" t="s">
        <v>12</v>
      </c>
      <c r="F3" s="12" t="s">
        <v>12</v>
      </c>
      <c r="G3" s="12" t="s">
        <v>13</v>
      </c>
      <c r="H3" s="13" t="s">
        <v>27</v>
      </c>
      <c r="I3" s="6">
        <v>1</v>
      </c>
      <c r="J3" s="26">
        <v>500000</v>
      </c>
      <c r="K3" s="25">
        <f>J3*I3</f>
        <v>500000</v>
      </c>
      <c r="L3" s="22" t="s">
        <v>28</v>
      </c>
      <c r="M3" s="21" t="s">
        <v>29</v>
      </c>
    </row>
    <row r="4" spans="1:13" s="14" customFormat="1" ht="30" customHeight="1" outlineLevel="2">
      <c r="A4" s="9">
        <v>52</v>
      </c>
      <c r="B4" s="23" t="s">
        <v>35</v>
      </c>
      <c r="C4" s="23" t="s">
        <v>34</v>
      </c>
      <c r="D4" s="11" t="s">
        <v>11</v>
      </c>
      <c r="E4" s="12" t="s">
        <v>12</v>
      </c>
      <c r="F4" s="12" t="s">
        <v>12</v>
      </c>
      <c r="G4" s="12" t="s">
        <v>36</v>
      </c>
      <c r="H4" s="13" t="s">
        <v>27</v>
      </c>
      <c r="I4" s="6">
        <v>1</v>
      </c>
      <c r="J4" s="26">
        <v>30000</v>
      </c>
      <c r="K4" s="25">
        <f>J4*I4</f>
        <v>30000</v>
      </c>
      <c r="L4" s="22" t="s">
        <v>28</v>
      </c>
      <c r="M4" s="21" t="s">
        <v>29</v>
      </c>
    </row>
    <row r="5" spans="1:13" s="14" customFormat="1" ht="30" customHeight="1" outlineLevel="2">
      <c r="A5" s="15">
        <v>44</v>
      </c>
      <c r="B5" s="23" t="s">
        <v>35</v>
      </c>
      <c r="C5" s="23" t="s">
        <v>34</v>
      </c>
      <c r="D5" s="11" t="s">
        <v>11</v>
      </c>
      <c r="E5" s="16" t="s">
        <v>14</v>
      </c>
      <c r="F5" s="16" t="s">
        <v>30</v>
      </c>
      <c r="G5" s="16" t="s">
        <v>15</v>
      </c>
      <c r="H5" s="17" t="s">
        <v>16</v>
      </c>
      <c r="I5" s="13">
        <v>1</v>
      </c>
      <c r="J5" s="27">
        <v>300000</v>
      </c>
      <c r="K5" s="28">
        <f>I5*J5</f>
        <v>300000</v>
      </c>
      <c r="L5" s="21" t="s">
        <v>31</v>
      </c>
      <c r="M5" s="21" t="s">
        <v>29</v>
      </c>
    </row>
    <row r="6" spans="1:13" s="14" customFormat="1" ht="30" customHeight="1" outlineLevel="2">
      <c r="A6" s="15"/>
      <c r="B6" s="23" t="s">
        <v>17</v>
      </c>
      <c r="C6" s="23" t="s">
        <v>34</v>
      </c>
      <c r="D6" s="11" t="s">
        <v>20</v>
      </c>
      <c r="E6" s="12" t="s">
        <v>14</v>
      </c>
      <c r="F6" s="12" t="s">
        <v>21</v>
      </c>
      <c r="G6" s="12" t="s">
        <v>22</v>
      </c>
      <c r="H6" s="13" t="s">
        <v>33</v>
      </c>
      <c r="I6" s="6">
        <v>12</v>
      </c>
      <c r="J6" s="19">
        <v>7161</v>
      </c>
      <c r="K6" s="20">
        <v>85932</v>
      </c>
      <c r="L6" s="21" t="s">
        <v>31</v>
      </c>
      <c r="M6" s="22" t="s">
        <v>32</v>
      </c>
    </row>
    <row r="7" spans="1:13" s="14" customFormat="1" ht="30" customHeight="1" outlineLevel="2">
      <c r="A7" s="15"/>
      <c r="B7" s="23" t="s">
        <v>17</v>
      </c>
      <c r="C7" s="23" t="s">
        <v>34</v>
      </c>
      <c r="D7" s="11" t="s">
        <v>20</v>
      </c>
      <c r="E7" s="12" t="s">
        <v>14</v>
      </c>
      <c r="F7" s="12" t="s">
        <v>23</v>
      </c>
      <c r="G7" s="12" t="s">
        <v>24</v>
      </c>
      <c r="H7" s="13" t="s">
        <v>33</v>
      </c>
      <c r="I7" s="6">
        <v>10</v>
      </c>
      <c r="J7" s="19">
        <v>8000</v>
      </c>
      <c r="K7" s="20">
        <v>80000</v>
      </c>
      <c r="L7" s="21" t="s">
        <v>31</v>
      </c>
      <c r="M7" s="22" t="s">
        <v>32</v>
      </c>
    </row>
    <row r="8" spans="1:13" s="14" customFormat="1" ht="30" customHeight="1" outlineLevel="1">
      <c r="A8" s="15"/>
      <c r="B8" s="23"/>
      <c r="C8" s="24" t="s">
        <v>19</v>
      </c>
      <c r="D8" s="11"/>
      <c r="E8" s="12"/>
      <c r="F8" s="12"/>
      <c r="G8" s="12"/>
      <c r="H8" s="13"/>
      <c r="I8" s="6"/>
      <c r="J8" s="19"/>
      <c r="K8" s="20">
        <f>SUBTOTAL(9,K3:K7)</f>
        <v>995932</v>
      </c>
      <c r="L8" s="21"/>
      <c r="M8" s="22"/>
    </row>
  </sheetData>
  <autoFilter ref="A2:S8"/>
  <mergeCells count="1">
    <mergeCell ref="B1:M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F5"/>
  <sheetViews>
    <sheetView workbookViewId="0">
      <selection activeCell="G40" activeCellId="1" sqref="D40 G40"/>
    </sheetView>
  </sheetViews>
  <sheetFormatPr defaultRowHeight="13.5" outlineLevelRow="2"/>
  <cols>
    <col min="1" max="1" width="32.75" customWidth="1"/>
    <col min="2" max="2" width="11.625" customWidth="1"/>
    <col min="4" max="4" width="23.75" customWidth="1"/>
    <col min="5" max="5" width="16.5" customWidth="1"/>
    <col min="6" max="6" width="16.375" customWidth="1"/>
  </cols>
  <sheetData>
    <row r="1" spans="1:6" ht="36.75" customHeight="1">
      <c r="A1" s="60" t="s">
        <v>52</v>
      </c>
      <c r="B1" s="60"/>
      <c r="C1" s="60"/>
      <c r="D1" s="60"/>
      <c r="E1" s="60"/>
      <c r="F1" s="59"/>
    </row>
    <row r="2" spans="1:6" s="37" customFormat="1" ht="20.100000000000001" customHeight="1">
      <c r="A2" s="40" t="s">
        <v>48</v>
      </c>
      <c r="B2" s="35" t="s">
        <v>2</v>
      </c>
      <c r="C2" s="35" t="s">
        <v>49</v>
      </c>
      <c r="D2" s="36" t="s">
        <v>50</v>
      </c>
      <c r="E2" s="36" t="s">
        <v>51</v>
      </c>
      <c r="F2" s="35" t="s">
        <v>53</v>
      </c>
    </row>
    <row r="3" spans="1:6" ht="20.100000000000001" customHeight="1" outlineLevel="2">
      <c r="A3" s="41" t="s">
        <v>17</v>
      </c>
      <c r="B3" s="33" t="s">
        <v>18</v>
      </c>
      <c r="C3" s="38" t="s">
        <v>55</v>
      </c>
      <c r="D3" s="38" t="s">
        <v>56</v>
      </c>
      <c r="E3" s="39">
        <v>344024.32000000001</v>
      </c>
      <c r="F3" s="34" t="s">
        <v>54</v>
      </c>
    </row>
    <row r="4" spans="1:6" ht="20.100000000000001" customHeight="1" outlineLevel="2">
      <c r="A4" s="41" t="s">
        <v>17</v>
      </c>
      <c r="B4" s="33" t="s">
        <v>18</v>
      </c>
      <c r="C4" s="38" t="s">
        <v>57</v>
      </c>
      <c r="D4" s="38" t="s">
        <v>58</v>
      </c>
      <c r="E4" s="39">
        <v>135831.03</v>
      </c>
      <c r="F4" s="34" t="s">
        <v>54</v>
      </c>
    </row>
    <row r="5" spans="1:6" ht="20.100000000000001" customHeight="1" outlineLevel="1">
      <c r="A5" s="41"/>
      <c r="B5" s="42" t="s">
        <v>19</v>
      </c>
      <c r="C5" s="38"/>
      <c r="D5" s="38"/>
      <c r="E5" s="39">
        <f>SUBTOTAL(9,E3:E4)</f>
        <v>479855.35</v>
      </c>
      <c r="F5" s="34"/>
    </row>
  </sheetData>
  <autoFilter ref="A2:F5"/>
  <sortState ref="A3:J83">
    <sortCondition ref="B2"/>
  </sortState>
  <mergeCells count="1">
    <mergeCell ref="A1:F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6</vt:i4>
      </vt:variant>
    </vt:vector>
  </HeadingPairs>
  <TitlesOfParts>
    <vt:vector size="10" baseType="lpstr">
      <vt:lpstr>汇总</vt:lpstr>
      <vt:lpstr>2024年追加生均经费</vt:lpstr>
      <vt:lpstr>2024年追加专项预算</vt:lpstr>
      <vt:lpstr>2024年补缴职业年金</vt:lpstr>
      <vt:lpstr>'2024年补缴职业年金'!Print_Area</vt:lpstr>
      <vt:lpstr>'2024年追加生均经费'!Print_Area</vt:lpstr>
      <vt:lpstr>'2024年追加专项预算'!Print_Area</vt:lpstr>
      <vt:lpstr>'2024年补缴职业年金'!Print_Titles</vt:lpstr>
      <vt:lpstr>'2024年追加生均经费'!Print_Titles</vt:lpstr>
      <vt:lpstr>'2024年追加专项预算'!Print_Titles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meng</dc:creator>
  <cp:lastModifiedBy>meng</cp:lastModifiedBy>
  <cp:lastPrinted>2025-01-02T08:29:29Z</cp:lastPrinted>
  <dcterms:created xsi:type="dcterms:W3CDTF">2024-12-12T00:37:26Z</dcterms:created>
  <dcterms:modified xsi:type="dcterms:W3CDTF">2025-02-17T05:52:12Z</dcterms:modified>
</cp:coreProperties>
</file>