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虹桥镇" sheetId="4" r:id="rId1"/>
    <sheet name="2024年追加生均经费" sheetId="3" state="hidden" r:id="rId2"/>
    <sheet name="2024年追加专项预算" sheetId="1" state="hidden" r:id="rId3"/>
    <sheet name="2024年补缴职业年金" sheetId="5" state="hidden" r:id="rId4"/>
  </sheets>
  <definedNames>
    <definedName name="_xlnm._FilterDatabase" localSheetId="3" hidden="1">'2024年补缴职业年金'!$A$2:$F$12</definedName>
    <definedName name="_xlnm._FilterDatabase" localSheetId="2" hidden="1">'2024年追加专项预算'!$A$2:$S$18</definedName>
    <definedName name="_xlnm.Print_Area" localSheetId="3">'2024年补缴职业年金'!$A$1:$F$12</definedName>
    <definedName name="_xlnm.Print_Area" localSheetId="1">'2024年追加生均经费'!$A$1:$J$8</definedName>
    <definedName name="_xlnm.Print_Area" localSheetId="2">'2024年追加专项预算'!$B$1:$M$18</definedName>
    <definedName name="_xlnm.Print_Titles" localSheetId="3">'2024年补缴职业年金'!$1:$2</definedName>
    <definedName name="_xlnm.Print_Titles" localSheetId="1">'2024年追加生均经费'!$1:$2</definedName>
    <definedName name="_xlnm.Print_Titles" localSheetId="2">'2024年追加专项预算'!$1:$2</definedName>
  </definedNames>
  <calcPr calcId="124519"/>
</workbook>
</file>

<file path=xl/calcChain.xml><?xml version="1.0" encoding="utf-8"?>
<calcChain xmlns="http://schemas.openxmlformats.org/spreadsheetml/2006/main">
  <c r="E12" i="5"/>
  <c r="D4" i="4" l="1"/>
  <c r="H8" i="3"/>
  <c r="G8"/>
  <c r="F8"/>
  <c r="E8"/>
  <c r="J7"/>
  <c r="I7"/>
  <c r="J6"/>
  <c r="I6"/>
  <c r="J5"/>
  <c r="I5"/>
  <c r="J4"/>
  <c r="I4"/>
  <c r="J3"/>
  <c r="I3"/>
  <c r="I8" l="1"/>
  <c r="B4" i="4" s="1"/>
  <c r="J8" i="3"/>
  <c r="D5" i="4"/>
  <c r="K17" i="1"/>
  <c r="K16"/>
  <c r="B5" i="4" l="1"/>
  <c r="K10" i="1"/>
  <c r="K9"/>
  <c r="K6"/>
  <c r="K5"/>
  <c r="K4"/>
  <c r="K3"/>
  <c r="K18" s="1"/>
  <c r="C4" i="4" s="1"/>
  <c r="C5" s="1"/>
  <c r="E5" l="1"/>
  <c r="E4"/>
</calcChain>
</file>

<file path=xl/sharedStrings.xml><?xml version="1.0" encoding="utf-8"?>
<sst xmlns="http://schemas.openxmlformats.org/spreadsheetml/2006/main" count="240" uniqueCount="110">
  <si>
    <t>序号</t>
  </si>
  <si>
    <t>预算单位</t>
  </si>
  <si>
    <t>镇属</t>
    <phoneticPr fontId="2" type="noConversion"/>
  </si>
  <si>
    <t>办学类型</t>
  </si>
  <si>
    <t>项目名称</t>
  </si>
  <si>
    <t>项目内容</t>
  </si>
  <si>
    <t>项目明细</t>
  </si>
  <si>
    <t>规格型号或单位</t>
  </si>
  <si>
    <t>数量
（只填数字）</t>
  </si>
  <si>
    <t>单价</t>
  </si>
  <si>
    <t>金额</t>
  </si>
  <si>
    <t>华东师范大学附属闵行虹桥学校</t>
    <phoneticPr fontId="7" type="noConversion"/>
  </si>
  <si>
    <t>虹桥</t>
    <phoneticPr fontId="2" type="noConversion"/>
  </si>
  <si>
    <t>九年一贯制</t>
  </si>
  <si>
    <t>义务教育新课程新教材建设标准专项经费</t>
  </si>
  <si>
    <t>实验设备、文化环境、专家费、评估费、培训费等</t>
  </si>
  <si>
    <t>项</t>
    <phoneticPr fontId="2" type="noConversion"/>
  </si>
  <si>
    <t>大规模设施设备更新</t>
  </si>
  <si>
    <t>中学教学仪器配置（物理化学生物实验室设备）</t>
    <phoneticPr fontId="10" type="noConversion"/>
  </si>
  <si>
    <t>教学仪器配置</t>
  </si>
  <si>
    <t>批</t>
  </si>
  <si>
    <t>上海市龙柏中学</t>
  </si>
  <si>
    <t>初级中学</t>
  </si>
  <si>
    <t>初中</t>
  </si>
  <si>
    <t>空调设备</t>
  </si>
  <si>
    <t>专用教室空调3匹更新</t>
  </si>
  <si>
    <t>台</t>
  </si>
  <si>
    <t>教师计算机</t>
  </si>
  <si>
    <t>教师台式计算机更新</t>
  </si>
  <si>
    <t>上海市闵行区上虹中学</t>
  </si>
  <si>
    <t>虹桥 汇总</t>
  </si>
  <si>
    <t>交互式多媒体设备</t>
  </si>
  <si>
    <t>小学</t>
    <phoneticPr fontId="10" type="noConversion"/>
  </si>
  <si>
    <t>普教二科</t>
    <phoneticPr fontId="2" type="noConversion"/>
  </si>
  <si>
    <t>设备</t>
    <phoneticPr fontId="2" type="noConversion"/>
  </si>
  <si>
    <t>闵行区虹桥中心小学</t>
  </si>
  <si>
    <t>小学</t>
  </si>
  <si>
    <t>闵行区虹桥中心小学</t>
    <phoneticPr fontId="10" type="noConversion"/>
  </si>
  <si>
    <t>学校体育智慧校园项目</t>
    <phoneticPr fontId="10" type="noConversion"/>
  </si>
  <si>
    <t>学校体育智慧校园项目</t>
  </si>
  <si>
    <t>智能体质监测，微操场建设，AED除颤</t>
  </si>
  <si>
    <t>闵行区龙柏第一小学</t>
  </si>
  <si>
    <t>闵行区龙柏第一小学</t>
    <phoneticPr fontId="10" type="noConversion"/>
  </si>
  <si>
    <t>80寸及以上交互式智慧黑板更新</t>
  </si>
  <si>
    <t>块</t>
    <phoneticPr fontId="2" type="noConversion"/>
  </si>
  <si>
    <t>设备购置与更新</t>
  </si>
  <si>
    <t>通过安全测评的电脑</t>
  </si>
  <si>
    <t>台</t>
    <phoneticPr fontId="2" type="noConversion"/>
  </si>
  <si>
    <t>批次</t>
    <phoneticPr fontId="2" type="noConversion"/>
  </si>
  <si>
    <t>第一批</t>
    <phoneticPr fontId="2" type="noConversion"/>
  </si>
  <si>
    <t>普教一科</t>
    <phoneticPr fontId="2" type="noConversion"/>
  </si>
  <si>
    <t>设备</t>
    <phoneticPr fontId="2" type="noConversion"/>
  </si>
  <si>
    <t>第二批</t>
    <phoneticPr fontId="2" type="noConversion"/>
  </si>
  <si>
    <t>科室</t>
    <phoneticPr fontId="2" type="noConversion"/>
  </si>
  <si>
    <t>镇属</t>
  </si>
  <si>
    <t>性质</t>
  </si>
  <si>
    <t>虹桥</t>
  </si>
  <si>
    <t>虹桥小学</t>
  </si>
  <si>
    <t>龙柏一小</t>
  </si>
  <si>
    <t>上虹中学</t>
  </si>
  <si>
    <t>龙柏中学</t>
  </si>
  <si>
    <t>金汇实验</t>
  </si>
  <si>
    <t>序号</t>
    <phoneticPr fontId="16" type="noConversion"/>
  </si>
  <si>
    <t>学校名称</t>
    <phoneticPr fontId="16" type="noConversion"/>
  </si>
  <si>
    <t>区报调整前
生均定额</t>
    <phoneticPr fontId="16" type="noConversion"/>
  </si>
  <si>
    <t>其中培训费</t>
    <phoneticPr fontId="16" type="noConversion"/>
  </si>
  <si>
    <t>区报调整后
生均定额</t>
    <phoneticPr fontId="16" type="noConversion"/>
  </si>
  <si>
    <t>区报调整后
生均定额调整</t>
    <phoneticPr fontId="16" type="noConversion"/>
  </si>
  <si>
    <t>其中培训费调整</t>
    <phoneticPr fontId="16" type="noConversion"/>
  </si>
  <si>
    <t>事业单位名称</t>
  </si>
  <si>
    <t>姓名</t>
  </si>
  <si>
    <t>身份证号码</t>
  </si>
  <si>
    <t>补记金额</t>
  </si>
  <si>
    <t>顾英姿</t>
  </si>
  <si>
    <t>310102197212212826</t>
  </si>
  <si>
    <t>华东师范大学附属闵行虹桥学校</t>
  </si>
  <si>
    <t>陈超</t>
  </si>
  <si>
    <t>360622198904110042</t>
  </si>
  <si>
    <t>魏敏芳</t>
  </si>
  <si>
    <t>32020219710203152X</t>
  </si>
  <si>
    <t>曾晨</t>
  </si>
  <si>
    <t>310110197703178466</t>
  </si>
  <si>
    <t>张琼学</t>
  </si>
  <si>
    <t>340826197005315317</t>
  </si>
  <si>
    <t>马晓恩</t>
  </si>
  <si>
    <t>310221197601121623</t>
  </si>
  <si>
    <t>田甜</t>
  </si>
  <si>
    <t>422822198703124084</t>
  </si>
  <si>
    <t>闵行区职业年金补记人员汇总表（镇级事业单位人员）</t>
    <phoneticPr fontId="2" type="noConversion"/>
  </si>
  <si>
    <t>虹桥</t>
    <phoneticPr fontId="7" type="noConversion"/>
  </si>
  <si>
    <t>第一批</t>
    <phoneticPr fontId="2" type="noConversion"/>
  </si>
  <si>
    <t>批次</t>
    <phoneticPr fontId="2" type="noConversion"/>
  </si>
  <si>
    <t>王勤</t>
  </si>
  <si>
    <t>310107197409143627</t>
  </si>
  <si>
    <t>申晓艳</t>
  </si>
  <si>
    <t>341282198308150365</t>
  </si>
  <si>
    <t>第二批</t>
    <phoneticPr fontId="2" type="noConversion"/>
  </si>
  <si>
    <t xml:space="preserve">华东师范大学附属闵行虹桥学校
</t>
    <phoneticPr fontId="2" type="noConversion"/>
  </si>
  <si>
    <t>合计</t>
    <phoneticPr fontId="2" type="noConversion"/>
  </si>
  <si>
    <t>追加生均定额</t>
    <phoneticPr fontId="2" type="noConversion"/>
  </si>
  <si>
    <t>追加项目经费</t>
    <phoneticPr fontId="2" type="noConversion"/>
  </si>
  <si>
    <t>补缴职业年金</t>
    <phoneticPr fontId="2" type="noConversion"/>
  </si>
  <si>
    <t>虹桥镇：</t>
    <phoneticPr fontId="2" type="noConversion"/>
  </si>
  <si>
    <t>单位：元</t>
    <phoneticPr fontId="2" type="noConversion"/>
  </si>
  <si>
    <t>镇属</t>
    <phoneticPr fontId="2" type="noConversion"/>
  </si>
  <si>
    <t>总计</t>
    <phoneticPr fontId="2" type="noConversion"/>
  </si>
  <si>
    <t>2024年镇级学校生均定额调整表</t>
    <phoneticPr fontId="16" type="noConversion"/>
  </si>
  <si>
    <t>追加2024年教育经费投入明细表（项目）</t>
    <phoneticPr fontId="2" type="noConversion"/>
  </si>
  <si>
    <t>2024年教育事业专项资金明细表</t>
    <phoneticPr fontId="2" type="noConversion"/>
  </si>
  <si>
    <t>虹桥镇</t>
    <phoneticPr fontId="2" type="noConversion"/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</si>
</sst>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6" formatCode="0.00_ "/>
    <numFmt numFmtId="177" formatCode="[$-F800]dddd\,\ mmmm\ dd\,\ yyyy"/>
    <numFmt numFmtId="178" formatCode="_ \¥* #,##0.00_ ;_ \¥* \-#,##0.00_ ;_ \¥* &quot;-&quot;??_ ;_ @_ "/>
  </numFmts>
  <fonts count="30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楷体_GB2312"/>
      <charset val="134"/>
    </font>
    <font>
      <sz val="11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b/>
      <sz val="10"/>
      <name val="宋体"/>
      <family val="3"/>
      <charset val="134"/>
      <scheme val="minor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  <scheme val="major"/>
    </font>
    <font>
      <sz val="12"/>
      <name val="仿宋_GB2312"/>
      <family val="3"/>
      <charset val="134"/>
    </font>
    <font>
      <b/>
      <sz val="1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177" fontId="8" fillId="0" borderId="0">
      <alignment vertical="center"/>
    </xf>
    <xf numFmtId="177" fontId="9" fillId="0" borderId="0">
      <alignment vertical="center"/>
    </xf>
    <xf numFmtId="0" fontId="11" fillId="0" borderId="0">
      <alignment vertical="center"/>
    </xf>
    <xf numFmtId="177" fontId="12" fillId="0" borderId="0">
      <alignment vertical="center"/>
    </xf>
    <xf numFmtId="177" fontId="12" fillId="0" borderId="0">
      <alignment vertical="center"/>
    </xf>
    <xf numFmtId="0" fontId="17" fillId="0" borderId="0">
      <alignment vertical="center"/>
    </xf>
  </cellStyleXfs>
  <cellXfs count="7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5" fillId="2" borderId="3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2" borderId="2" xfId="0" applyNumberFormat="1" applyFont="1" applyFill="1" applyBorder="1" applyAlignment="1">
      <alignment horizontal="center" vertical="center" wrapText="1"/>
    </xf>
    <xf numFmtId="0" fontId="5" fillId="2" borderId="3" xfId="2" applyNumberFormat="1" applyFont="1" applyFill="1" applyBorder="1" applyAlignment="1">
      <alignment vertical="center" wrapText="1"/>
    </xf>
    <xf numFmtId="0" fontId="5" fillId="2" borderId="3" xfId="3" applyNumberFormat="1" applyFont="1" applyFill="1" applyBorder="1" applyAlignment="1">
      <alignment vertical="center" wrapText="1"/>
    </xf>
    <xf numFmtId="0" fontId="5" fillId="2" borderId="3" xfId="4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4" fillId="2" borderId="0" xfId="0" applyFont="1" applyFill="1">
      <alignment vertical="center"/>
    </xf>
    <xf numFmtId="0" fontId="5" fillId="2" borderId="3" xfId="6" applyNumberFormat="1" applyFont="1" applyFill="1" applyBorder="1" applyAlignment="1">
      <alignment vertical="center" wrapText="1"/>
    </xf>
    <xf numFmtId="0" fontId="5" fillId="2" borderId="3" xfId="6" applyNumberFormat="1" applyFont="1" applyFill="1" applyBorder="1" applyAlignment="1">
      <alignment horizontal="center" vertical="center" wrapText="1"/>
    </xf>
    <xf numFmtId="0" fontId="13" fillId="2" borderId="3" xfId="0" applyNumberFormat="1" applyFont="1" applyFill="1" applyBorder="1" applyAlignment="1" applyProtection="1">
      <alignment horizontal="center" vertical="center"/>
    </xf>
    <xf numFmtId="0" fontId="6" fillId="2" borderId="3" xfId="0" applyNumberFormat="1" applyFont="1" applyFill="1" applyBorder="1" applyAlignment="1">
      <alignment horizontal="center" vertical="center"/>
    </xf>
    <xf numFmtId="0" fontId="5" fillId="2" borderId="3" xfId="5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6" fillId="2" borderId="3" xfId="0" applyNumberFormat="1" applyFont="1" applyFill="1" applyBorder="1" applyAlignment="1" applyProtection="1">
      <alignment vertical="center"/>
    </xf>
    <xf numFmtId="0" fontId="14" fillId="2" borderId="3" xfId="0" applyNumberFormat="1" applyFont="1" applyFill="1" applyBorder="1" applyAlignment="1">
      <alignment vertical="center" wrapText="1"/>
    </xf>
    <xf numFmtId="0" fontId="6" fillId="0" borderId="3" xfId="0" applyNumberFormat="1" applyFont="1" applyFill="1" applyBorder="1" applyAlignment="1">
      <alignment horizontal="center" vertical="center"/>
    </xf>
    <xf numFmtId="0" fontId="0" fillId="0" borderId="0" xfId="0" applyAlignment="1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/>
    </xf>
    <xf numFmtId="0" fontId="19" fillId="0" borderId="3" xfId="0" applyFont="1" applyFill="1" applyBorder="1" applyAlignment="1" applyProtection="1">
      <alignment horizontal="center" vertical="center"/>
    </xf>
    <xf numFmtId="0" fontId="20" fillId="0" borderId="3" xfId="0" applyFont="1" applyFill="1" applyBorder="1" applyAlignment="1" applyProtection="1">
      <alignment horizontal="center" vertical="center"/>
    </xf>
    <xf numFmtId="0" fontId="19" fillId="0" borderId="3" xfId="0" applyFont="1" applyFill="1" applyBorder="1" applyAlignment="1" applyProtection="1">
      <alignment horizontal="center" vertical="center" wrapText="1"/>
    </xf>
    <xf numFmtId="49" fontId="19" fillId="0" borderId="3" xfId="0" applyNumberFormat="1" applyFont="1" applyFill="1" applyBorder="1" applyAlignment="1" applyProtection="1">
      <alignment horizontal="center" vertical="center" wrapText="1"/>
    </xf>
    <xf numFmtId="0" fontId="20" fillId="0" borderId="3" xfId="0" applyFont="1" applyFill="1" applyBorder="1" applyAlignment="1">
      <alignment horizontal="center" vertical="center"/>
    </xf>
    <xf numFmtId="178" fontId="22" fillId="0" borderId="3" xfId="0" applyNumberFormat="1" applyFont="1" applyFill="1" applyBorder="1" applyAlignment="1">
      <alignment horizontal="center" vertical="center" wrapText="1"/>
    </xf>
    <xf numFmtId="49" fontId="22" fillId="0" borderId="3" xfId="0" applyNumberFormat="1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0" fontId="21" fillId="0" borderId="0" xfId="0" applyFont="1" applyFill="1" applyAlignment="1" applyProtection="1">
      <alignment horizontal="center" vertical="center" wrapText="1"/>
    </xf>
    <xf numFmtId="0" fontId="23" fillId="0" borderId="3" xfId="0" applyFont="1" applyFill="1" applyBorder="1" applyAlignment="1" applyProtection="1">
      <alignment horizontal="center" vertical="center"/>
    </xf>
    <xf numFmtId="178" fontId="22" fillId="0" borderId="3" xfId="0" applyNumberFormat="1" applyFont="1" applyFill="1" applyBorder="1" applyAlignment="1">
      <alignment vertical="center" wrapText="1"/>
    </xf>
    <xf numFmtId="0" fontId="19" fillId="0" borderId="3" xfId="0" applyFont="1" applyFill="1" applyBorder="1" applyAlignment="1" applyProtection="1">
      <alignment vertical="center" wrapText="1"/>
    </xf>
    <xf numFmtId="0" fontId="23" fillId="0" borderId="3" xfId="0" applyFont="1" applyFill="1" applyBorder="1" applyAlignment="1" applyProtection="1">
      <alignment vertical="center" wrapText="1"/>
    </xf>
    <xf numFmtId="178" fontId="24" fillId="0" borderId="3" xfId="0" applyNumberFormat="1" applyFont="1" applyFill="1" applyBorder="1" applyAlignment="1" applyProtection="1">
      <alignment horizontal="center" vertical="center"/>
    </xf>
    <xf numFmtId="0" fontId="26" fillId="0" borderId="0" xfId="0" applyFont="1">
      <alignment vertical="center"/>
    </xf>
    <xf numFmtId="0" fontId="27" fillId="0" borderId="1" xfId="0" applyFont="1" applyBorder="1" applyAlignment="1">
      <alignment horizontal="left" vertical="center"/>
    </xf>
    <xf numFmtId="0" fontId="27" fillId="0" borderId="1" xfId="0" applyFont="1" applyBorder="1" applyAlignment="1">
      <alignment horizontal="center" vertical="center"/>
    </xf>
    <xf numFmtId="0" fontId="27" fillId="0" borderId="0" xfId="0" applyFont="1">
      <alignment vertical="center"/>
    </xf>
    <xf numFmtId="0" fontId="28" fillId="0" borderId="3" xfId="0" applyFont="1" applyBorder="1" applyAlignment="1">
      <alignment horizontal="center" vertical="center"/>
    </xf>
    <xf numFmtId="0" fontId="26" fillId="0" borderId="3" xfId="0" applyFont="1" applyBorder="1" applyAlignment="1">
      <alignment horizontal="center" vertical="center"/>
    </xf>
    <xf numFmtId="177" fontId="26" fillId="0" borderId="3" xfId="0" applyNumberFormat="1" applyFont="1" applyBorder="1" applyAlignment="1">
      <alignment horizontal="center" vertical="center"/>
    </xf>
    <xf numFmtId="176" fontId="26" fillId="0" borderId="3" xfId="0" applyNumberFormat="1" applyFont="1" applyBorder="1" applyAlignment="1">
      <alignment horizontal="center" vertical="center"/>
    </xf>
    <xf numFmtId="176" fontId="29" fillId="0" borderId="3" xfId="0" applyNumberFormat="1" applyFont="1" applyBorder="1" applyAlignment="1">
      <alignment horizontal="center" vertical="center"/>
    </xf>
    <xf numFmtId="0" fontId="27" fillId="0" borderId="1" xfId="0" applyFont="1" applyBorder="1" applyAlignment="1">
      <alignment horizontal="right" vertical="center"/>
    </xf>
    <xf numFmtId="176" fontId="4" fillId="2" borderId="3" xfId="0" applyNumberFormat="1" applyFont="1" applyFill="1" applyBorder="1" applyAlignment="1">
      <alignment horizontal="center" vertical="center"/>
    </xf>
    <xf numFmtId="0" fontId="0" fillId="2" borderId="0" xfId="0" applyFill="1" applyAlignment="1"/>
    <xf numFmtId="0" fontId="25" fillId="0" borderId="0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8" fillId="0" borderId="1" xfId="0" applyFont="1" applyBorder="1" applyAlignment="1">
      <alignment horizontal="center" vertical="center"/>
    </xf>
  </cellXfs>
  <cellStyles count="8">
    <cellStyle name="常规" xfId="0" builtinId="0"/>
    <cellStyle name="常规 2" xfId="5"/>
    <cellStyle name="常规 3" xfId="3"/>
    <cellStyle name="常规 5" xfId="2"/>
    <cellStyle name="常规 6" xfId="7"/>
    <cellStyle name="常规 9" xfId="6"/>
    <cellStyle name="常规_Sheet1_1" xfId="4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>
      <selection activeCell="A24" sqref="A24"/>
    </sheetView>
  </sheetViews>
  <sheetFormatPr defaultRowHeight="13.5"/>
  <cols>
    <col min="1" max="5" width="25.625" customWidth="1"/>
  </cols>
  <sheetData>
    <row r="1" spans="1:5" ht="24" customHeight="1">
      <c r="A1" s="66" t="s">
        <v>108</v>
      </c>
      <c r="B1" s="66"/>
      <c r="C1" s="66"/>
      <c r="D1" s="66"/>
      <c r="E1" s="66"/>
    </row>
    <row r="2" spans="1:5" s="57" customFormat="1" ht="24" customHeight="1">
      <c r="A2" s="55" t="s">
        <v>102</v>
      </c>
      <c r="B2" s="56"/>
      <c r="C2" s="56"/>
      <c r="D2" s="56"/>
      <c r="E2" s="63" t="s">
        <v>103</v>
      </c>
    </row>
    <row r="3" spans="1:5" s="54" customFormat="1" ht="39.950000000000003" customHeight="1">
      <c r="A3" s="58" t="s">
        <v>104</v>
      </c>
      <c r="B3" s="59" t="s">
        <v>99</v>
      </c>
      <c r="C3" s="59" t="s">
        <v>100</v>
      </c>
      <c r="D3" s="59" t="s">
        <v>101</v>
      </c>
      <c r="E3" s="59" t="s">
        <v>98</v>
      </c>
    </row>
    <row r="4" spans="1:5" s="54" customFormat="1" ht="39.950000000000003" customHeight="1">
      <c r="A4" s="60" t="s">
        <v>109</v>
      </c>
      <c r="B4" s="61">
        <f>'2024年追加生均经费'!I8</f>
        <v>2079450</v>
      </c>
      <c r="C4" s="61">
        <f>'2024年追加专项预算'!K18</f>
        <v>4455000</v>
      </c>
      <c r="D4" s="62">
        <f>'2024年补缴职业年金'!E12</f>
        <v>2124125.52</v>
      </c>
      <c r="E4" s="61">
        <f>B4+C4+D4</f>
        <v>8658575.5199999996</v>
      </c>
    </row>
    <row r="5" spans="1:5" s="54" customFormat="1" ht="39.950000000000003" customHeight="1">
      <c r="A5" s="59" t="s">
        <v>105</v>
      </c>
      <c r="B5" s="61">
        <f>SUM(B4:B4)</f>
        <v>2079450</v>
      </c>
      <c r="C5" s="61">
        <f>SUM(C4:C4)</f>
        <v>4455000</v>
      </c>
      <c r="D5" s="61">
        <f>SUM(D4:D4)</f>
        <v>2124125.52</v>
      </c>
      <c r="E5" s="61">
        <f>B5+C5+D5</f>
        <v>8658575.5199999996</v>
      </c>
    </row>
  </sheetData>
  <mergeCells count="1">
    <mergeCell ref="A1:E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8"/>
  <sheetViews>
    <sheetView topLeftCell="B1" workbookViewId="0">
      <selection activeCell="I8" activeCellId="1" sqref="E8 I8"/>
    </sheetView>
  </sheetViews>
  <sheetFormatPr defaultRowHeight="13.5"/>
  <cols>
    <col min="1" max="1" width="7" style="36" hidden="1" customWidth="1"/>
    <col min="2" max="2" width="11.5" style="36" customWidth="1"/>
    <col min="3" max="3" width="10.375" style="36" customWidth="1"/>
    <col min="4" max="4" width="17.25" style="36" customWidth="1"/>
    <col min="5" max="5" width="14.5" style="36" customWidth="1"/>
    <col min="6" max="6" width="12.625" style="36" hidden="1" customWidth="1"/>
    <col min="7" max="7" width="15" style="36" customWidth="1"/>
    <col min="8" max="8" width="14.125" style="36" hidden="1" customWidth="1"/>
    <col min="9" max="9" width="13.125" style="65" customWidth="1"/>
    <col min="10" max="10" width="16.5" style="36" hidden="1" customWidth="1"/>
    <col min="11" max="16384" width="9" style="36"/>
  </cols>
  <sheetData>
    <row r="1" spans="1:10" ht="29.25" customHeight="1">
      <c r="A1" s="67" t="s">
        <v>106</v>
      </c>
      <c r="B1" s="67"/>
      <c r="C1" s="67"/>
      <c r="D1" s="67"/>
      <c r="E1" s="67"/>
      <c r="F1" s="67"/>
      <c r="G1" s="67"/>
      <c r="H1" s="67"/>
      <c r="I1" s="67"/>
      <c r="J1" s="67"/>
    </row>
    <row r="2" spans="1:10" ht="34.5" customHeight="1">
      <c r="A2" s="10" t="s">
        <v>62</v>
      </c>
      <c r="B2" s="10" t="s">
        <v>54</v>
      </c>
      <c r="C2" s="10" t="s">
        <v>55</v>
      </c>
      <c r="D2" s="37" t="s">
        <v>63</v>
      </c>
      <c r="E2" s="38" t="s">
        <v>64</v>
      </c>
      <c r="F2" s="38" t="s">
        <v>65</v>
      </c>
      <c r="G2" s="38" t="s">
        <v>66</v>
      </c>
      <c r="H2" s="38" t="s">
        <v>65</v>
      </c>
      <c r="I2" s="38" t="s">
        <v>67</v>
      </c>
      <c r="J2" s="38" t="s">
        <v>68</v>
      </c>
    </row>
    <row r="3" spans="1:10" s="1" customFormat="1" ht="24.95" customHeight="1">
      <c r="A3" s="10">
        <v>1</v>
      </c>
      <c r="B3" s="10" t="s">
        <v>56</v>
      </c>
      <c r="C3" s="10" t="s">
        <v>36</v>
      </c>
      <c r="D3" s="10" t="s">
        <v>57</v>
      </c>
      <c r="E3" s="39">
        <v>3897925</v>
      </c>
      <c r="F3" s="39">
        <v>194896.25</v>
      </c>
      <c r="G3" s="39">
        <v>4255675</v>
      </c>
      <c r="H3" s="39">
        <v>212783.75</v>
      </c>
      <c r="I3" s="64">
        <f>G3-E3</f>
        <v>357750</v>
      </c>
      <c r="J3" s="39">
        <f>H3-F3</f>
        <v>17887.5</v>
      </c>
    </row>
    <row r="4" spans="1:10" s="1" customFormat="1" ht="24.95" customHeight="1">
      <c r="A4" s="10">
        <v>2</v>
      </c>
      <c r="B4" s="10" t="s">
        <v>56</v>
      </c>
      <c r="C4" s="10" t="s">
        <v>36</v>
      </c>
      <c r="D4" s="10" t="s">
        <v>58</v>
      </c>
      <c r="E4" s="39">
        <v>3312720</v>
      </c>
      <c r="F4" s="39">
        <v>165636</v>
      </c>
      <c r="G4" s="39">
        <v>3622320</v>
      </c>
      <c r="H4" s="39">
        <v>181116</v>
      </c>
      <c r="I4" s="64">
        <f t="shared" ref="I4:J7" si="0">G4-E4</f>
        <v>309600</v>
      </c>
      <c r="J4" s="39">
        <f t="shared" si="0"/>
        <v>15480</v>
      </c>
    </row>
    <row r="5" spans="1:10" s="1" customFormat="1" ht="24.95" customHeight="1">
      <c r="A5" s="10">
        <v>3</v>
      </c>
      <c r="B5" s="10" t="s">
        <v>56</v>
      </c>
      <c r="C5" s="10" t="s">
        <v>22</v>
      </c>
      <c r="D5" s="10" t="s">
        <v>59</v>
      </c>
      <c r="E5" s="39">
        <v>3043700</v>
      </c>
      <c r="F5" s="39">
        <v>152185</v>
      </c>
      <c r="G5" s="39">
        <v>3500900</v>
      </c>
      <c r="H5" s="39">
        <v>175045</v>
      </c>
      <c r="I5" s="64">
        <f t="shared" si="0"/>
        <v>457200</v>
      </c>
      <c r="J5" s="39">
        <f t="shared" si="0"/>
        <v>22860</v>
      </c>
    </row>
    <row r="6" spans="1:10" s="1" customFormat="1" ht="24.95" customHeight="1">
      <c r="A6" s="10">
        <v>4</v>
      </c>
      <c r="B6" s="10" t="s">
        <v>56</v>
      </c>
      <c r="C6" s="10" t="s">
        <v>22</v>
      </c>
      <c r="D6" s="10" t="s">
        <v>60</v>
      </c>
      <c r="E6" s="39">
        <v>2701900</v>
      </c>
      <c r="F6" s="39">
        <v>135095</v>
      </c>
      <c r="G6" s="39">
        <v>3118300</v>
      </c>
      <c r="H6" s="39">
        <v>155915</v>
      </c>
      <c r="I6" s="64">
        <f t="shared" si="0"/>
        <v>416400</v>
      </c>
      <c r="J6" s="39">
        <f t="shared" si="0"/>
        <v>20820</v>
      </c>
    </row>
    <row r="7" spans="1:10" s="1" customFormat="1" ht="24.95" customHeight="1">
      <c r="A7" s="10">
        <v>5</v>
      </c>
      <c r="B7" s="10" t="s">
        <v>56</v>
      </c>
      <c r="C7" s="10" t="s">
        <v>13</v>
      </c>
      <c r="D7" s="10" t="s">
        <v>61</v>
      </c>
      <c r="E7" s="39">
        <v>4388730</v>
      </c>
      <c r="F7" s="39">
        <v>219436.5</v>
      </c>
      <c r="G7" s="39">
        <v>4927230</v>
      </c>
      <c r="H7" s="39">
        <v>246361.5</v>
      </c>
      <c r="I7" s="64">
        <f t="shared" si="0"/>
        <v>538500</v>
      </c>
      <c r="J7" s="39">
        <f t="shared" si="0"/>
        <v>26925</v>
      </c>
    </row>
    <row r="8" spans="1:10" s="1" customFormat="1" ht="24.95" customHeight="1">
      <c r="A8" s="10"/>
      <c r="B8" s="25" t="s">
        <v>30</v>
      </c>
      <c r="C8" s="10"/>
      <c r="D8" s="10"/>
      <c r="E8" s="39">
        <f t="shared" ref="E8:J8" si="1">SUBTOTAL(9,E3:E7)</f>
        <v>17344975</v>
      </c>
      <c r="F8" s="39">
        <f t="shared" si="1"/>
        <v>867248.75</v>
      </c>
      <c r="G8" s="39">
        <f t="shared" si="1"/>
        <v>19424425</v>
      </c>
      <c r="H8" s="39">
        <f t="shared" si="1"/>
        <v>971221.25</v>
      </c>
      <c r="I8" s="64">
        <f t="shared" si="1"/>
        <v>2079450</v>
      </c>
      <c r="J8" s="39">
        <f t="shared" si="1"/>
        <v>103972.5</v>
      </c>
    </row>
  </sheetData>
  <mergeCells count="1">
    <mergeCell ref="A1:J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M18"/>
  <sheetViews>
    <sheetView topLeftCell="B1" workbookViewId="0">
      <selection sqref="A1:M1"/>
    </sheetView>
  </sheetViews>
  <sheetFormatPr defaultRowHeight="13.5" outlineLevelRow="2"/>
  <cols>
    <col min="1" max="1" width="7.75" hidden="1" customWidth="1"/>
    <col min="2" max="2" width="27.25" customWidth="1"/>
    <col min="3" max="3" width="9.5" style="1" customWidth="1"/>
    <col min="4" max="4" width="9.875" customWidth="1"/>
    <col min="5" max="5" width="21.625" customWidth="1"/>
    <col min="6" max="6" width="20.25" style="2" customWidth="1"/>
    <col min="7" max="7" width="21.375" customWidth="1"/>
    <col min="8" max="8" width="7.625" customWidth="1"/>
    <col min="9" max="9" width="10.625" customWidth="1"/>
    <col min="10" max="10" width="9.375" customWidth="1"/>
    <col min="11" max="11" width="10.25" customWidth="1"/>
    <col min="12" max="12" width="8.875" style="1" customWidth="1"/>
    <col min="13" max="13" width="8.5" style="1" customWidth="1"/>
  </cols>
  <sheetData>
    <row r="1" spans="1:13" ht="22.5">
      <c r="B1" s="68" t="s">
        <v>107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9"/>
    </row>
    <row r="2" spans="1:13" s="8" customFormat="1" ht="30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 t="s">
        <v>7</v>
      </c>
      <c r="I2" s="6" t="s">
        <v>8</v>
      </c>
      <c r="J2" s="7" t="s">
        <v>9</v>
      </c>
      <c r="K2" s="6" t="s">
        <v>10</v>
      </c>
      <c r="L2" s="6" t="s">
        <v>53</v>
      </c>
      <c r="M2" s="30" t="s">
        <v>48</v>
      </c>
    </row>
    <row r="3" spans="1:13" s="14" customFormat="1" ht="30" customHeight="1" outlineLevel="2">
      <c r="A3" s="9">
        <v>35</v>
      </c>
      <c r="B3" s="33" t="s">
        <v>11</v>
      </c>
      <c r="C3" s="33" t="s">
        <v>12</v>
      </c>
      <c r="D3" s="11" t="s">
        <v>13</v>
      </c>
      <c r="E3" s="12" t="s">
        <v>14</v>
      </c>
      <c r="F3" s="12" t="s">
        <v>14</v>
      </c>
      <c r="G3" s="12" t="s">
        <v>15</v>
      </c>
      <c r="H3" s="13" t="s">
        <v>16</v>
      </c>
      <c r="I3" s="6">
        <v>1</v>
      </c>
      <c r="J3" s="26">
        <v>500000</v>
      </c>
      <c r="K3" s="28">
        <f>J3*I3</f>
        <v>500000</v>
      </c>
      <c r="L3" s="30" t="s">
        <v>33</v>
      </c>
      <c r="M3" s="29" t="s">
        <v>49</v>
      </c>
    </row>
    <row r="4" spans="1:13" s="14" customFormat="1" ht="30" customHeight="1" outlineLevel="2">
      <c r="A4" s="15">
        <v>45</v>
      </c>
      <c r="B4" s="33" t="s">
        <v>11</v>
      </c>
      <c r="C4" s="33" t="s">
        <v>12</v>
      </c>
      <c r="D4" s="16" t="s">
        <v>13</v>
      </c>
      <c r="E4" s="17" t="s">
        <v>17</v>
      </c>
      <c r="F4" s="17" t="s">
        <v>18</v>
      </c>
      <c r="G4" s="17" t="s">
        <v>19</v>
      </c>
      <c r="H4" s="18" t="s">
        <v>20</v>
      </c>
      <c r="I4" s="13">
        <v>1</v>
      </c>
      <c r="J4" s="27">
        <v>300000</v>
      </c>
      <c r="K4" s="31">
        <f>I4*J4</f>
        <v>300000</v>
      </c>
      <c r="L4" s="29" t="s">
        <v>34</v>
      </c>
      <c r="M4" s="29" t="s">
        <v>49</v>
      </c>
    </row>
    <row r="5" spans="1:13" s="14" customFormat="1" ht="30" customHeight="1" outlineLevel="2">
      <c r="A5" s="9">
        <v>3</v>
      </c>
      <c r="B5" s="19" t="s">
        <v>21</v>
      </c>
      <c r="C5" s="33" t="s">
        <v>12</v>
      </c>
      <c r="D5" s="20" t="s">
        <v>22</v>
      </c>
      <c r="E5" s="12" t="s">
        <v>14</v>
      </c>
      <c r="F5" s="12" t="s">
        <v>14</v>
      </c>
      <c r="G5" s="12" t="s">
        <v>15</v>
      </c>
      <c r="H5" s="13" t="s">
        <v>16</v>
      </c>
      <c r="I5" s="21">
        <v>1</v>
      </c>
      <c r="J5" s="35">
        <v>500000</v>
      </c>
      <c r="K5" s="31">
        <f>J5*I5</f>
        <v>500000</v>
      </c>
      <c r="L5" s="30" t="s">
        <v>33</v>
      </c>
      <c r="M5" s="29" t="s">
        <v>49</v>
      </c>
    </row>
    <row r="6" spans="1:13" s="22" customFormat="1" ht="30" customHeight="1" outlineLevel="2">
      <c r="A6" s="15">
        <v>23</v>
      </c>
      <c r="B6" s="16" t="s">
        <v>21</v>
      </c>
      <c r="C6" s="33" t="s">
        <v>12</v>
      </c>
      <c r="D6" s="16" t="s">
        <v>22</v>
      </c>
      <c r="E6" s="17" t="s">
        <v>17</v>
      </c>
      <c r="F6" s="17" t="s">
        <v>18</v>
      </c>
      <c r="G6" s="17" t="s">
        <v>19</v>
      </c>
      <c r="H6" s="18" t="s">
        <v>20</v>
      </c>
      <c r="I6" s="13">
        <v>1</v>
      </c>
      <c r="J6" s="27">
        <v>300000</v>
      </c>
      <c r="K6" s="31">
        <f>I6*J6</f>
        <v>300000</v>
      </c>
      <c r="L6" s="29" t="s">
        <v>34</v>
      </c>
      <c r="M6" s="29" t="s">
        <v>49</v>
      </c>
    </row>
    <row r="7" spans="1:13" s="22" customFormat="1" ht="30" customHeight="1" outlineLevel="2">
      <c r="A7" s="15">
        <v>31</v>
      </c>
      <c r="B7" s="12" t="s">
        <v>21</v>
      </c>
      <c r="C7" s="33" t="s">
        <v>12</v>
      </c>
      <c r="D7" s="23" t="s">
        <v>23</v>
      </c>
      <c r="E7" s="17" t="s">
        <v>17</v>
      </c>
      <c r="F7" s="12" t="s">
        <v>24</v>
      </c>
      <c r="G7" s="12" t="s">
        <v>25</v>
      </c>
      <c r="H7" s="24" t="s">
        <v>26</v>
      </c>
      <c r="I7" s="13">
        <v>10</v>
      </c>
      <c r="J7" s="13">
        <v>7000</v>
      </c>
      <c r="K7" s="31">
        <v>70000</v>
      </c>
      <c r="L7" s="29" t="s">
        <v>34</v>
      </c>
      <c r="M7" s="29" t="s">
        <v>49</v>
      </c>
    </row>
    <row r="8" spans="1:13" s="22" customFormat="1" ht="30" customHeight="1" outlineLevel="2">
      <c r="A8" s="15">
        <v>32</v>
      </c>
      <c r="B8" s="12" t="s">
        <v>21</v>
      </c>
      <c r="C8" s="33" t="s">
        <v>12</v>
      </c>
      <c r="D8" s="23" t="s">
        <v>23</v>
      </c>
      <c r="E8" s="17" t="s">
        <v>17</v>
      </c>
      <c r="F8" s="17" t="s">
        <v>27</v>
      </c>
      <c r="G8" s="17" t="s">
        <v>28</v>
      </c>
      <c r="H8" s="24" t="s">
        <v>26</v>
      </c>
      <c r="I8" s="13">
        <v>10</v>
      </c>
      <c r="J8" s="13">
        <v>5500</v>
      </c>
      <c r="K8" s="31">
        <v>55000</v>
      </c>
      <c r="L8" s="29" t="s">
        <v>34</v>
      </c>
      <c r="M8" s="29" t="s">
        <v>49</v>
      </c>
    </row>
    <row r="9" spans="1:13" s="22" customFormat="1" ht="30" customHeight="1" outlineLevel="2">
      <c r="A9" s="9">
        <v>2</v>
      </c>
      <c r="B9" s="19" t="s">
        <v>29</v>
      </c>
      <c r="C9" s="33" t="s">
        <v>12</v>
      </c>
      <c r="D9" s="20" t="s">
        <v>22</v>
      </c>
      <c r="E9" s="12" t="s">
        <v>14</v>
      </c>
      <c r="F9" s="12" t="s">
        <v>14</v>
      </c>
      <c r="G9" s="12" t="s">
        <v>15</v>
      </c>
      <c r="H9" s="13" t="s">
        <v>16</v>
      </c>
      <c r="I9" s="21">
        <v>1</v>
      </c>
      <c r="J9" s="35">
        <v>500000</v>
      </c>
      <c r="K9" s="31">
        <f>J9*I9</f>
        <v>500000</v>
      </c>
      <c r="L9" s="30" t="s">
        <v>33</v>
      </c>
      <c r="M9" s="29" t="s">
        <v>49</v>
      </c>
    </row>
    <row r="10" spans="1:13" s="22" customFormat="1" ht="30" customHeight="1" outlineLevel="2">
      <c r="A10" s="15">
        <v>22</v>
      </c>
      <c r="B10" s="16" t="s">
        <v>29</v>
      </c>
      <c r="C10" s="33" t="s">
        <v>12</v>
      </c>
      <c r="D10" s="16" t="s">
        <v>22</v>
      </c>
      <c r="E10" s="17" t="s">
        <v>17</v>
      </c>
      <c r="F10" s="17" t="s">
        <v>18</v>
      </c>
      <c r="G10" s="17" t="s">
        <v>19</v>
      </c>
      <c r="H10" s="18" t="s">
        <v>20</v>
      </c>
      <c r="I10" s="13">
        <v>1</v>
      </c>
      <c r="J10" s="27">
        <v>300000</v>
      </c>
      <c r="K10" s="31">
        <f>I10*J10</f>
        <v>300000</v>
      </c>
      <c r="L10" s="29" t="s">
        <v>34</v>
      </c>
      <c r="M10" s="29" t="s">
        <v>49</v>
      </c>
    </row>
    <row r="11" spans="1:13" s="22" customFormat="1" ht="30" customHeight="1" outlineLevel="2">
      <c r="A11" s="15"/>
      <c r="B11" s="32" t="s">
        <v>35</v>
      </c>
      <c r="C11" s="32" t="s">
        <v>12</v>
      </c>
      <c r="D11" s="11" t="s">
        <v>36</v>
      </c>
      <c r="E11" s="12" t="s">
        <v>14</v>
      </c>
      <c r="F11" s="12" t="s">
        <v>14</v>
      </c>
      <c r="G11" s="12" t="s">
        <v>15</v>
      </c>
      <c r="H11" s="13" t="s">
        <v>16</v>
      </c>
      <c r="I11" s="6">
        <v>1</v>
      </c>
      <c r="J11" s="26">
        <v>500000</v>
      </c>
      <c r="K11" s="28">
        <v>500000</v>
      </c>
      <c r="L11" s="30" t="s">
        <v>33</v>
      </c>
      <c r="M11" s="30" t="s">
        <v>52</v>
      </c>
    </row>
    <row r="12" spans="1:13" s="22" customFormat="1" ht="30" customHeight="1" outlineLevel="2">
      <c r="A12" s="15"/>
      <c r="B12" s="32" t="s">
        <v>37</v>
      </c>
      <c r="C12" s="32" t="s">
        <v>12</v>
      </c>
      <c r="D12" s="11" t="s">
        <v>32</v>
      </c>
      <c r="E12" s="12" t="s">
        <v>38</v>
      </c>
      <c r="F12" s="12" t="s">
        <v>39</v>
      </c>
      <c r="G12" s="12" t="s">
        <v>40</v>
      </c>
      <c r="H12" s="13" t="s">
        <v>16</v>
      </c>
      <c r="I12" s="6">
        <v>1</v>
      </c>
      <c r="J12" s="26">
        <v>300000</v>
      </c>
      <c r="K12" s="28">
        <v>300000</v>
      </c>
      <c r="L12" s="30" t="s">
        <v>50</v>
      </c>
      <c r="M12" s="30" t="s">
        <v>52</v>
      </c>
    </row>
    <row r="13" spans="1:13" s="22" customFormat="1" ht="30" customHeight="1" outlineLevel="2">
      <c r="A13" s="15"/>
      <c r="B13" s="32" t="s">
        <v>41</v>
      </c>
      <c r="C13" s="32" t="s">
        <v>12</v>
      </c>
      <c r="D13" s="11" t="s">
        <v>36</v>
      </c>
      <c r="E13" s="12" t="s">
        <v>14</v>
      </c>
      <c r="F13" s="12" t="s">
        <v>14</v>
      </c>
      <c r="G13" s="12" t="s">
        <v>15</v>
      </c>
      <c r="H13" s="13" t="s">
        <v>16</v>
      </c>
      <c r="I13" s="6">
        <v>1</v>
      </c>
      <c r="J13" s="26">
        <v>500000</v>
      </c>
      <c r="K13" s="28">
        <v>500000</v>
      </c>
      <c r="L13" s="30" t="s">
        <v>33</v>
      </c>
      <c r="M13" s="30" t="s">
        <v>52</v>
      </c>
    </row>
    <row r="14" spans="1:13" s="22" customFormat="1" ht="30" customHeight="1" outlineLevel="2">
      <c r="A14" s="15"/>
      <c r="B14" s="32" t="s">
        <v>42</v>
      </c>
      <c r="C14" s="32" t="s">
        <v>12</v>
      </c>
      <c r="D14" s="11" t="s">
        <v>32</v>
      </c>
      <c r="E14" s="12" t="s">
        <v>38</v>
      </c>
      <c r="F14" s="12" t="s">
        <v>39</v>
      </c>
      <c r="G14" s="12" t="s">
        <v>40</v>
      </c>
      <c r="H14" s="13" t="s">
        <v>16</v>
      </c>
      <c r="I14" s="6">
        <v>1</v>
      </c>
      <c r="J14" s="26">
        <v>300000</v>
      </c>
      <c r="K14" s="28">
        <v>300000</v>
      </c>
      <c r="L14" s="30" t="s">
        <v>50</v>
      </c>
      <c r="M14" s="30" t="s">
        <v>52</v>
      </c>
    </row>
    <row r="15" spans="1:13" s="22" customFormat="1" ht="30" customHeight="1" outlineLevel="2">
      <c r="A15" s="15"/>
      <c r="B15" s="32" t="s">
        <v>21</v>
      </c>
      <c r="C15" s="32" t="s">
        <v>12</v>
      </c>
      <c r="D15" s="11" t="s">
        <v>23</v>
      </c>
      <c r="E15" s="12" t="s">
        <v>17</v>
      </c>
      <c r="F15" s="12" t="s">
        <v>31</v>
      </c>
      <c r="G15" s="12" t="s">
        <v>43</v>
      </c>
      <c r="H15" s="13" t="s">
        <v>44</v>
      </c>
      <c r="I15" s="6">
        <v>5</v>
      </c>
      <c r="J15" s="26">
        <v>18000</v>
      </c>
      <c r="K15" s="28">
        <v>90000</v>
      </c>
      <c r="L15" s="30" t="s">
        <v>34</v>
      </c>
      <c r="M15" s="30" t="s">
        <v>52</v>
      </c>
    </row>
    <row r="16" spans="1:13" s="22" customFormat="1" ht="30" customHeight="1" outlineLevel="2">
      <c r="A16" s="15"/>
      <c r="B16" s="32" t="s">
        <v>21</v>
      </c>
      <c r="C16" s="32" t="s">
        <v>12</v>
      </c>
      <c r="D16" s="11" t="s">
        <v>22</v>
      </c>
      <c r="E16" s="12" t="s">
        <v>45</v>
      </c>
      <c r="F16" s="12" t="s">
        <v>45</v>
      </c>
      <c r="G16" s="12" t="s">
        <v>46</v>
      </c>
      <c r="H16" s="13" t="s">
        <v>47</v>
      </c>
      <c r="I16" s="6">
        <v>20</v>
      </c>
      <c r="J16" s="26">
        <v>6000</v>
      </c>
      <c r="K16" s="28">
        <f>I16*J16</f>
        <v>120000</v>
      </c>
      <c r="L16" s="30" t="s">
        <v>51</v>
      </c>
      <c r="M16" s="30" t="s">
        <v>52</v>
      </c>
    </row>
    <row r="17" spans="1:13" s="22" customFormat="1" ht="30" customHeight="1" outlineLevel="2">
      <c r="A17" s="15"/>
      <c r="B17" s="32" t="s">
        <v>29</v>
      </c>
      <c r="C17" s="32" t="s">
        <v>12</v>
      </c>
      <c r="D17" s="11" t="s">
        <v>22</v>
      </c>
      <c r="E17" s="12" t="s">
        <v>45</v>
      </c>
      <c r="F17" s="12" t="s">
        <v>45</v>
      </c>
      <c r="G17" s="12" t="s">
        <v>46</v>
      </c>
      <c r="H17" s="13" t="s">
        <v>47</v>
      </c>
      <c r="I17" s="6">
        <v>20</v>
      </c>
      <c r="J17" s="26">
        <v>6000</v>
      </c>
      <c r="K17" s="28">
        <f>I17*J17</f>
        <v>120000</v>
      </c>
      <c r="L17" s="30" t="s">
        <v>51</v>
      </c>
      <c r="M17" s="30" t="s">
        <v>52</v>
      </c>
    </row>
    <row r="18" spans="1:13" s="22" customFormat="1" ht="30" customHeight="1" outlineLevel="1">
      <c r="A18" s="15"/>
      <c r="B18" s="32"/>
      <c r="C18" s="34" t="s">
        <v>30</v>
      </c>
      <c r="D18" s="11"/>
      <c r="E18" s="12"/>
      <c r="F18" s="12"/>
      <c r="G18" s="12"/>
      <c r="H18" s="13"/>
      <c r="I18" s="6"/>
      <c r="J18" s="26"/>
      <c r="K18" s="28">
        <f>SUBTOTAL(9,K3:K17)</f>
        <v>4455000</v>
      </c>
      <c r="L18" s="30"/>
      <c r="M18" s="30"/>
    </row>
  </sheetData>
  <autoFilter ref="A2:S18"/>
  <mergeCells count="1">
    <mergeCell ref="B1:M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F12"/>
  <sheetViews>
    <sheetView workbookViewId="0">
      <selection sqref="A1:M1"/>
    </sheetView>
  </sheetViews>
  <sheetFormatPr defaultRowHeight="13.5" outlineLevelRow="2"/>
  <cols>
    <col min="1" max="1" width="32.75" customWidth="1"/>
    <col min="2" max="2" width="11.625" customWidth="1"/>
    <col min="4" max="4" width="23.75" customWidth="1"/>
    <col min="5" max="5" width="16.5" customWidth="1"/>
    <col min="6" max="6" width="16.375" customWidth="1"/>
  </cols>
  <sheetData>
    <row r="1" spans="1:6" ht="36.75" customHeight="1">
      <c r="A1" s="70" t="s">
        <v>88</v>
      </c>
      <c r="B1" s="70"/>
      <c r="C1" s="70"/>
      <c r="D1" s="70"/>
      <c r="E1" s="70"/>
      <c r="F1" s="69"/>
    </row>
    <row r="2" spans="1:6" s="47" customFormat="1" ht="20.100000000000001" customHeight="1">
      <c r="A2" s="50" t="s">
        <v>69</v>
      </c>
      <c r="B2" s="45" t="s">
        <v>2</v>
      </c>
      <c r="C2" s="45" t="s">
        <v>70</v>
      </c>
      <c r="D2" s="46" t="s">
        <v>71</v>
      </c>
      <c r="E2" s="46" t="s">
        <v>72</v>
      </c>
      <c r="F2" s="45" t="s">
        <v>91</v>
      </c>
    </row>
    <row r="3" spans="1:6" ht="20.100000000000001" customHeight="1" outlineLevel="2">
      <c r="A3" s="51" t="s">
        <v>35</v>
      </c>
      <c r="B3" s="41" t="s">
        <v>89</v>
      </c>
      <c r="C3" s="40" t="s">
        <v>73</v>
      </c>
      <c r="D3" s="42" t="s">
        <v>74</v>
      </c>
      <c r="E3" s="44">
        <v>334358.45</v>
      </c>
      <c r="F3" s="44" t="s">
        <v>90</v>
      </c>
    </row>
    <row r="4" spans="1:6" ht="20.100000000000001" customHeight="1" outlineLevel="2">
      <c r="A4" s="51" t="s">
        <v>75</v>
      </c>
      <c r="B4" s="41" t="s">
        <v>89</v>
      </c>
      <c r="C4" s="40" t="s">
        <v>76</v>
      </c>
      <c r="D4" s="42" t="s">
        <v>77</v>
      </c>
      <c r="E4" s="44">
        <v>2032.6</v>
      </c>
      <c r="F4" s="44" t="s">
        <v>90</v>
      </c>
    </row>
    <row r="5" spans="1:6" ht="20.100000000000001" customHeight="1" outlineLevel="2">
      <c r="A5" s="51" t="s">
        <v>75</v>
      </c>
      <c r="B5" s="41" t="s">
        <v>89</v>
      </c>
      <c r="C5" s="40" t="s">
        <v>78</v>
      </c>
      <c r="D5" s="42" t="s">
        <v>79</v>
      </c>
      <c r="E5" s="44">
        <v>113690.01</v>
      </c>
      <c r="F5" s="44" t="s">
        <v>90</v>
      </c>
    </row>
    <row r="6" spans="1:6" ht="20.100000000000001" customHeight="1" outlineLevel="2">
      <c r="A6" s="51" t="s">
        <v>21</v>
      </c>
      <c r="B6" s="41" t="s">
        <v>89</v>
      </c>
      <c r="C6" s="40" t="s">
        <v>80</v>
      </c>
      <c r="D6" s="48" t="s">
        <v>81</v>
      </c>
      <c r="E6" s="44">
        <v>274957.99</v>
      </c>
      <c r="F6" s="44" t="s">
        <v>90</v>
      </c>
    </row>
    <row r="7" spans="1:6" ht="20.100000000000001" customHeight="1" outlineLevel="2">
      <c r="A7" s="51" t="s">
        <v>21</v>
      </c>
      <c r="B7" s="41" t="s">
        <v>89</v>
      </c>
      <c r="C7" s="40" t="s">
        <v>82</v>
      </c>
      <c r="D7" s="42" t="s">
        <v>83</v>
      </c>
      <c r="E7" s="44">
        <v>665317.6</v>
      </c>
      <c r="F7" s="44" t="s">
        <v>90</v>
      </c>
    </row>
    <row r="8" spans="1:6" ht="20.100000000000001" customHeight="1" outlineLevel="2">
      <c r="A8" s="51" t="s">
        <v>29</v>
      </c>
      <c r="B8" s="41" t="s">
        <v>89</v>
      </c>
      <c r="C8" s="40" t="s">
        <v>84</v>
      </c>
      <c r="D8" s="43" t="s">
        <v>85</v>
      </c>
      <c r="E8" s="44">
        <v>354947.08</v>
      </c>
      <c r="F8" s="44" t="s">
        <v>90</v>
      </c>
    </row>
    <row r="9" spans="1:6" ht="20.100000000000001" customHeight="1" outlineLevel="2">
      <c r="A9" s="51" t="s">
        <v>29</v>
      </c>
      <c r="B9" s="41" t="s">
        <v>89</v>
      </c>
      <c r="C9" s="40" t="s">
        <v>86</v>
      </c>
      <c r="D9" s="43" t="s">
        <v>87</v>
      </c>
      <c r="E9" s="44">
        <v>16962</v>
      </c>
      <c r="F9" s="44" t="s">
        <v>90</v>
      </c>
    </row>
    <row r="10" spans="1:6" ht="20.100000000000001" customHeight="1" outlineLevel="2">
      <c r="A10" s="52" t="s">
        <v>41</v>
      </c>
      <c r="B10" s="41" t="s">
        <v>89</v>
      </c>
      <c r="C10" s="49" t="s">
        <v>92</v>
      </c>
      <c r="D10" s="49" t="s">
        <v>93</v>
      </c>
      <c r="E10" s="44">
        <v>335164.52</v>
      </c>
      <c r="F10" s="44" t="s">
        <v>96</v>
      </c>
    </row>
    <row r="11" spans="1:6" ht="20.100000000000001" customHeight="1" outlineLevel="2">
      <c r="A11" s="52" t="s">
        <v>97</v>
      </c>
      <c r="B11" s="41" t="s">
        <v>89</v>
      </c>
      <c r="C11" s="49" t="s">
        <v>94</v>
      </c>
      <c r="D11" s="49" t="s">
        <v>95</v>
      </c>
      <c r="E11" s="44">
        <v>26695.27</v>
      </c>
      <c r="F11" s="44" t="s">
        <v>96</v>
      </c>
    </row>
    <row r="12" spans="1:6" ht="20.100000000000001" customHeight="1" outlineLevel="1">
      <c r="A12" s="52"/>
      <c r="B12" s="53" t="s">
        <v>30</v>
      </c>
      <c r="C12" s="49"/>
      <c r="D12" s="49"/>
      <c r="E12" s="44">
        <f>SUBTOTAL(9,E3:E11)</f>
        <v>2124125.52</v>
      </c>
      <c r="F12" s="44"/>
    </row>
  </sheetData>
  <autoFilter ref="A2:F12"/>
  <sortState ref="A3:J83">
    <sortCondition ref="B2"/>
  </sortState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6</vt:i4>
      </vt:variant>
    </vt:vector>
  </HeadingPairs>
  <TitlesOfParts>
    <vt:vector size="10" baseType="lpstr">
      <vt:lpstr>虹桥镇</vt:lpstr>
      <vt:lpstr>2024年追加生均经费</vt:lpstr>
      <vt:lpstr>2024年追加专项预算</vt:lpstr>
      <vt:lpstr>2024年补缴职业年金</vt:lpstr>
      <vt:lpstr>'2024年补缴职业年金'!Print_Area</vt:lpstr>
      <vt:lpstr>'2024年追加生均经费'!Print_Area</vt:lpstr>
      <vt:lpstr>'2024年追加专项预算'!Print_Area</vt:lpstr>
      <vt:lpstr>'2024年补缴职业年金'!Print_Titles</vt:lpstr>
      <vt:lpstr>'2024年追加生均经费'!Print_Titles</vt:lpstr>
      <vt:lpstr>'2024年追加专项预算'!Print_Titles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2024-12-31T08:40:42Z</cp:lastPrinted>
  <dcterms:created xsi:type="dcterms:W3CDTF">2024-12-12T00:37:26Z</dcterms:created>
  <dcterms:modified xsi:type="dcterms:W3CDTF">2025-02-17T05:49:26Z</dcterms:modified>
</cp:coreProperties>
</file>