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 firstSheet="3" activeTab="4"/>
  </bookViews>
  <sheets>
    <sheet name="封面 (3)" sheetId="13" r:id="rId1"/>
    <sheet name="工业" sheetId="6" r:id="rId2"/>
    <sheet name="工业效益及能源、建筑" sheetId="7" r:id="rId3"/>
    <sheet name="商业" sheetId="8" r:id="rId4"/>
    <sheet name="服务业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<sst xmlns="http://schemas.openxmlformats.org/spreadsheetml/2006/main" count="165" uniqueCount="75">
  <si>
    <t>2025年6月华漕镇统计经济指标</t>
  </si>
  <si>
    <t>华漕镇经发办</t>
  </si>
  <si>
    <t>第二产业</t>
  </si>
  <si>
    <t>工     业</t>
  </si>
  <si>
    <t>计量单位：万元</t>
  </si>
  <si>
    <t>本月</t>
  </si>
  <si>
    <t>本年累计</t>
  </si>
  <si>
    <t>上年同期</t>
  </si>
  <si>
    <t>增幅%</t>
  </si>
  <si>
    <t>企业户数</t>
  </si>
  <si>
    <t xml:space="preserve">  规模以上工业企业</t>
  </si>
  <si>
    <t xml:space="preserve">  规模以下工业企业</t>
  </si>
  <si>
    <t>工业产值</t>
  </si>
  <si>
    <t>工业增加值</t>
  </si>
  <si>
    <t>营业收入</t>
  </si>
  <si>
    <t>营业利润</t>
  </si>
  <si>
    <t>制表人：</t>
  </si>
  <si>
    <t>钱月华</t>
  </si>
  <si>
    <t>审核人：</t>
  </si>
  <si>
    <t>吴晓岚</t>
  </si>
  <si>
    <t>规模以上工业企业效益及能耗</t>
  </si>
  <si>
    <t>计量单位</t>
  </si>
  <si>
    <t>资产总计</t>
  </si>
  <si>
    <t>万元</t>
  </si>
  <si>
    <t>负债总计</t>
  </si>
  <si>
    <t>净资产总计（资产-负债）</t>
  </si>
  <si>
    <t>应收帐款</t>
  </si>
  <si>
    <t>产成品</t>
  </si>
  <si>
    <t>出口交货值</t>
  </si>
  <si>
    <t>综合能源消耗量</t>
  </si>
  <si>
    <t>吨标准煤</t>
  </si>
  <si>
    <t>每万元产值能耗</t>
  </si>
  <si>
    <t>吨标准煤/万元</t>
  </si>
  <si>
    <t>胡张斌、钱月华</t>
  </si>
  <si>
    <t>建筑业</t>
  </si>
  <si>
    <t>建筑业户数</t>
  </si>
  <si>
    <t>户</t>
  </si>
  <si>
    <t>建筑业总产值</t>
  </si>
  <si>
    <t xml:space="preserve">  在地建筑业总产值</t>
  </si>
  <si>
    <t xml:space="preserve">  建筑工程</t>
  </si>
  <si>
    <t xml:space="preserve">  安装工程</t>
  </si>
  <si>
    <t>建筑业增加值</t>
  </si>
  <si>
    <t>从业人员</t>
  </si>
  <si>
    <t>人</t>
  </si>
  <si>
    <t>劳动报酬</t>
  </si>
  <si>
    <t>注：此表统计范围为具有资质等级的建筑企业。</t>
  </si>
  <si>
    <t>陈静燕</t>
  </si>
  <si>
    <t>第三产业</t>
  </si>
  <si>
    <t>商    业</t>
  </si>
  <si>
    <t>限额以上商业企业户数</t>
  </si>
  <si>
    <t xml:space="preserve">  批发企业户数</t>
  </si>
  <si>
    <t xml:space="preserve">  零售业企业户数</t>
  </si>
  <si>
    <t xml:space="preserve">  餐饮业</t>
  </si>
  <si>
    <t>商品销售收入</t>
  </si>
  <si>
    <t xml:space="preserve">  批发和零售业</t>
  </si>
  <si>
    <t>社会消费品零售总额</t>
  </si>
  <si>
    <r>
      <rPr>
        <sz val="12"/>
        <color rgb="FF000000"/>
        <rFont val="宋体"/>
        <charset val="134"/>
      </rPr>
      <t xml:space="preserve">  </t>
    </r>
    <r>
      <rPr>
        <sz val="12"/>
        <color rgb="FF000000"/>
        <rFont val="宋体"/>
        <charset val="134"/>
      </rPr>
      <t>零售业</t>
    </r>
  </si>
  <si>
    <t xml:space="preserve">  住宿业</t>
  </si>
  <si>
    <t>按行业分：</t>
  </si>
  <si>
    <t xml:space="preserve">  超市卖场销售收入</t>
  </si>
  <si>
    <t xml:space="preserve">  汽车销售收入</t>
  </si>
  <si>
    <t xml:space="preserve">  其他销售收入</t>
  </si>
  <si>
    <t>市场个数</t>
  </si>
  <si>
    <t>个</t>
  </si>
  <si>
    <t>市场成交额</t>
  </si>
  <si>
    <t>钱情辉</t>
  </si>
  <si>
    <t>服务业</t>
  </si>
  <si>
    <t>去年同期</t>
  </si>
  <si>
    <t>增幅（%）</t>
  </si>
  <si>
    <t>交运业</t>
  </si>
  <si>
    <t>物业</t>
  </si>
  <si>
    <t>其他服务业</t>
  </si>
  <si>
    <t>利润总额</t>
  </si>
  <si>
    <t>从业人员工资</t>
  </si>
  <si>
    <t>陶  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</si>
</sst>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;_؃"/>
    <numFmt numFmtId="179" formatCode="0.00_ "/>
    <numFmt numFmtId="180" formatCode="0.0000_ "/>
    <numFmt numFmtId="181" formatCode="0;__x0003_"/>
  </numFmts>
  <fonts count="33">
    <font>
      <sz val="11"/>
      <color theme="1"/>
      <name val="微软雅黑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8"/>
      <name val="宋体"/>
      <charset val="134"/>
    </font>
    <font>
      <b/>
      <sz val="36"/>
      <name val="楷体_GB2312"/>
      <charset val="134"/>
    </font>
    <font>
      <b/>
      <sz val="48"/>
      <name val="楷体_GB2312"/>
      <charset val="134"/>
    </font>
    <font>
      <b/>
      <sz val="22"/>
      <name val="楷体_GB2312"/>
      <charset val="134"/>
    </font>
    <font>
      <sz val="2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2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28" applyNumberFormat="0" applyAlignment="0" applyProtection="0">
      <alignment vertical="center"/>
    </xf>
    <xf numFmtId="0" fontId="23" fillId="6" borderId="29" applyNumberFormat="0" applyAlignment="0" applyProtection="0">
      <alignment vertical="center"/>
    </xf>
    <xf numFmtId="0" fontId="24" fillId="6" borderId="28" applyNumberFormat="0" applyAlignment="0" applyProtection="0">
      <alignment vertical="center"/>
    </xf>
    <xf numFmtId="0" fontId="25" fillId="7" borderId="30" applyNumberFormat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right" vertical="center"/>
    </xf>
    <xf numFmtId="178" fontId="1" fillId="2" borderId="5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>
      <alignment vertical="center"/>
    </xf>
    <xf numFmtId="179" fontId="1" fillId="0" borderId="6" xfId="49" applyNumberFormat="1" applyFill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5" xfId="49" applyFill="1" applyBorder="1">
      <alignment vertical="center"/>
    </xf>
    <xf numFmtId="0" fontId="6" fillId="0" borderId="0" xfId="0" applyFont="1">
      <alignment vertical="center"/>
    </xf>
    <xf numFmtId="179" fontId="1" fillId="0" borderId="5" xfId="0" applyNumberFormat="1" applyFont="1" applyBorder="1">
      <alignment vertical="center"/>
    </xf>
    <xf numFmtId="179" fontId="1" fillId="0" borderId="4" xfId="0" applyNumberFormat="1" applyFont="1" applyBorder="1">
      <alignment vertical="center"/>
    </xf>
    <xf numFmtId="180" fontId="1" fillId="0" borderId="16" xfId="0" applyNumberFormat="1" applyFont="1" applyBorder="1">
      <alignment vertical="center"/>
    </xf>
    <xf numFmtId="180" fontId="1" fillId="0" borderId="17" xfId="0" applyNumberFormat="1" applyFont="1" applyBorder="1">
      <alignment vertical="center"/>
    </xf>
    <xf numFmtId="179" fontId="1" fillId="0" borderId="9" xfId="0" applyNumberFormat="1" applyFont="1" applyBorder="1">
      <alignment vertical="center"/>
    </xf>
    <xf numFmtId="0" fontId="5" fillId="0" borderId="13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5" fillId="0" borderId="18" xfId="0" applyNumberFormat="1" applyFont="1" applyFill="1" applyBorder="1" applyAlignment="1">
      <alignment vertical="center"/>
    </xf>
    <xf numFmtId="0" fontId="5" fillId="0" borderId="19" xfId="0" applyNumberFormat="1" applyFont="1" applyFill="1" applyBorder="1" applyAlignment="1">
      <alignment vertical="center"/>
    </xf>
    <xf numFmtId="0" fontId="6" fillId="0" borderId="18" xfId="0" applyNumberFormat="1" applyFont="1" applyFill="1" applyBorder="1" applyAlignment="1">
      <alignment vertical="center"/>
    </xf>
    <xf numFmtId="0" fontId="6" fillId="0" borderId="19" xfId="0" applyNumberFormat="1" applyFont="1" applyFill="1" applyBorder="1" applyAlignment="1">
      <alignment vertical="center"/>
    </xf>
    <xf numFmtId="0" fontId="6" fillId="0" borderId="20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181" fontId="5" fillId="0" borderId="13" xfId="0" applyNumberFormat="1" applyFont="1" applyFill="1" applyBorder="1" applyAlignment="1">
      <alignment vertical="center"/>
    </xf>
    <xf numFmtId="0" fontId="5" fillId="0" borderId="21" xfId="0" applyNumberFormat="1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179" fontId="4" fillId="0" borderId="6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0" fontId="1" fillId="0" borderId="0" xfId="0" applyFont="1">
      <alignment vertical="center"/>
    </xf>
    <xf numFmtId="0" fontId="1" fillId="0" borderId="20" xfId="0" applyFont="1" applyBorder="1">
      <alignment vertical="center"/>
    </xf>
    <xf numFmtId="0" fontId="5" fillId="0" borderId="0" xfId="0" applyFont="1" applyFill="1" applyAlignment="1">
      <alignment vertical="center"/>
    </xf>
    <xf numFmtId="0" fontId="7" fillId="0" borderId="4" xfId="0" applyFont="1" applyFill="1" applyBorder="1" applyAlignment="1">
      <alignment vertical="center"/>
    </xf>
    <xf numFmtId="179" fontId="1" fillId="0" borderId="24" xfId="0" applyNumberFormat="1" applyFont="1" applyFill="1" applyBorder="1" applyAlignment="1">
      <alignment vertical="center"/>
    </xf>
    <xf numFmtId="0" fontId="1" fillId="0" borderId="0" xfId="49" applyFill="1" applyBorder="1" applyAlignment="1">
      <alignment vertical="center"/>
    </xf>
    <xf numFmtId="0" fontId="1" fillId="0" borderId="0" xfId="49" applyFill="1" applyBorder="1" applyAlignment="1">
      <alignment horizontal="center" vertical="center"/>
    </xf>
    <xf numFmtId="0" fontId="8" fillId="0" borderId="0" xfId="49" applyFont="1" applyFill="1" applyBorder="1" applyAlignment="1">
      <alignment horizontal="center" vertical="center"/>
    </xf>
    <xf numFmtId="0" fontId="9" fillId="0" borderId="0" xfId="49" applyFont="1" applyFill="1" applyBorder="1" applyAlignment="1">
      <alignment horizontal="center" vertical="center"/>
    </xf>
    <xf numFmtId="0" fontId="10" fillId="0" borderId="0" xfId="49" applyFont="1" applyFill="1" applyBorder="1" applyAlignment="1">
      <alignment vertical="center"/>
    </xf>
    <xf numFmtId="0" fontId="11" fillId="0" borderId="0" xfId="49" applyFont="1" applyFill="1" applyBorder="1" applyAlignment="1">
      <alignment horizontal="center" vertical="center"/>
    </xf>
    <xf numFmtId="57" fontId="11" fillId="0" borderId="0" xfId="49" applyNumberFormat="1" applyFont="1" applyFill="1" applyBorder="1" applyAlignment="1">
      <alignment horizontal="center" vertical="center"/>
    </xf>
    <xf numFmtId="0" fontId="12" fillId="0" borderId="0" xfId="49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6"/>
  <sheetViews>
    <sheetView zoomScaleSheetLayoutView="60" workbookViewId="0">
      <selection activeCell="L35" sqref="L35"/>
    </sheetView>
  </sheetViews>
  <sheetFormatPr defaultColWidth="8.18181818181818" defaultRowHeight="15.6"/>
  <cols>
    <col min="1" max="8" width="8.18181818181818" style="74"/>
    <col min="9" max="9" width="11.3636363636364" style="74" customWidth="1"/>
    <col min="10" max="16384" width="8.18181818181818" style="74"/>
  </cols>
  <sheetData>
    <row r="2" spans="7:9">
      <c r="G2" s="75"/>
      <c r="H2" s="75"/>
      <c r="I2" s="75"/>
    </row>
    <row r="3" spans="7:9">
      <c r="G3" s="75"/>
      <c r="H3" s="75"/>
      <c r="I3" s="75"/>
    </row>
    <row r="4" spans="7:9">
      <c r="G4" s="76"/>
      <c r="H4" s="76"/>
      <c r="I4" s="76"/>
    </row>
    <row r="6" ht="46.5" customHeight="1" spans="1:10">
      <c r="A6" s="77" t="s">
        <v>0</v>
      </c>
      <c r="B6" s="77"/>
      <c r="C6" s="77"/>
      <c r="D6" s="77"/>
      <c r="E6" s="77"/>
      <c r="F6" s="77"/>
      <c r="G6" s="77"/>
      <c r="H6" s="77"/>
      <c r="I6" s="77"/>
      <c r="J6" s="81"/>
    </row>
    <row r="7" ht="14.25" customHeight="1" spans="1:9">
      <c r="A7" s="77"/>
      <c r="B7" s="77"/>
      <c r="C7" s="77"/>
      <c r="D7" s="77"/>
      <c r="E7" s="77"/>
      <c r="F7" s="77"/>
      <c r="G7" s="77"/>
      <c r="H7" s="77"/>
      <c r="I7" s="77"/>
    </row>
    <row r="8" ht="14.25" customHeight="1" spans="1:9">
      <c r="A8" s="77"/>
      <c r="B8" s="77"/>
      <c r="C8" s="77"/>
      <c r="D8" s="77"/>
      <c r="E8" s="77"/>
      <c r="F8" s="77"/>
      <c r="G8" s="77"/>
      <c r="H8" s="77"/>
      <c r="I8" s="77"/>
    </row>
    <row r="9" ht="14.25" customHeight="1" spans="1:9">
      <c r="A9" s="77"/>
      <c r="B9" s="77"/>
      <c r="C9" s="77"/>
      <c r="D9" s="77"/>
      <c r="E9" s="77"/>
      <c r="F9" s="77"/>
      <c r="G9" s="77"/>
      <c r="H9" s="77"/>
      <c r="I9" s="77"/>
    </row>
    <row r="10" ht="14.25" customHeight="1" spans="1:9">
      <c r="A10" s="77"/>
      <c r="B10" s="77"/>
      <c r="C10" s="77"/>
      <c r="D10" s="77"/>
      <c r="E10" s="77"/>
      <c r="F10" s="77"/>
      <c r="G10" s="77"/>
      <c r="H10" s="77"/>
      <c r="I10" s="77"/>
    </row>
    <row r="11" ht="14.25" customHeight="1" spans="1:9">
      <c r="A11" s="77"/>
      <c r="B11" s="77"/>
      <c r="C11" s="77"/>
      <c r="D11" s="77"/>
      <c r="E11" s="77"/>
      <c r="F11" s="77"/>
      <c r="G11" s="77"/>
      <c r="H11" s="77"/>
      <c r="I11" s="77"/>
    </row>
    <row r="12" ht="14.25" customHeight="1" spans="1:9">
      <c r="A12" s="77"/>
      <c r="B12" s="77"/>
      <c r="C12" s="77"/>
      <c r="D12" s="77"/>
      <c r="E12" s="77"/>
      <c r="F12" s="77"/>
      <c r="G12" s="77"/>
      <c r="H12" s="77"/>
      <c r="I12" s="77"/>
    </row>
    <row r="13" ht="14.25" customHeight="1" spans="1:9">
      <c r="A13" s="77"/>
      <c r="B13" s="77"/>
      <c r="C13" s="77"/>
      <c r="D13" s="77"/>
      <c r="E13" s="77"/>
      <c r="F13" s="77"/>
      <c r="G13" s="77"/>
      <c r="H13" s="77"/>
      <c r="I13" s="77"/>
    </row>
    <row r="14" ht="14.25" customHeight="1" spans="1:9">
      <c r="A14" s="77"/>
      <c r="B14" s="77"/>
      <c r="C14" s="77"/>
      <c r="D14" s="77"/>
      <c r="E14" s="77"/>
      <c r="F14" s="77"/>
      <c r="G14" s="77"/>
      <c r="H14" s="77"/>
      <c r="I14" s="77"/>
    </row>
    <row r="15" ht="14.25" customHeight="1" spans="1:9">
      <c r="A15" s="77"/>
      <c r="B15" s="77"/>
      <c r="C15" s="77"/>
      <c r="D15" s="77"/>
      <c r="E15" s="77"/>
      <c r="F15" s="77"/>
      <c r="G15" s="77"/>
      <c r="H15" s="77"/>
      <c r="I15" s="77"/>
    </row>
    <row r="16" ht="14.25" customHeight="1" spans="1:9">
      <c r="A16" s="77"/>
      <c r="B16" s="77"/>
      <c r="C16" s="77"/>
      <c r="D16" s="77"/>
      <c r="E16" s="77"/>
      <c r="F16" s="77"/>
      <c r="G16" s="77"/>
      <c r="H16" s="77"/>
      <c r="I16" s="77"/>
    </row>
    <row r="17" ht="14.25" customHeight="1" spans="1:9">
      <c r="A17" s="77"/>
      <c r="B17" s="77"/>
      <c r="C17" s="77"/>
      <c r="D17" s="77"/>
      <c r="E17" s="77"/>
      <c r="F17" s="77"/>
      <c r="G17" s="77"/>
      <c r="H17" s="77"/>
      <c r="I17" s="77"/>
    </row>
    <row r="18" ht="14.25" customHeight="1" spans="1:9">
      <c r="A18" s="77"/>
      <c r="B18" s="77"/>
      <c r="C18" s="77"/>
      <c r="D18" s="77"/>
      <c r="E18" s="77"/>
      <c r="F18" s="77"/>
      <c r="G18" s="77"/>
      <c r="H18" s="77"/>
      <c r="I18" s="77"/>
    </row>
    <row r="19" ht="14.25" customHeight="1" spans="1:9">
      <c r="A19" s="77"/>
      <c r="B19" s="77"/>
      <c r="C19" s="77"/>
      <c r="D19" s="77"/>
      <c r="E19" s="77"/>
      <c r="F19" s="77"/>
      <c r="G19" s="77"/>
      <c r="H19" s="77"/>
      <c r="I19" s="77"/>
    </row>
    <row r="20" ht="14.25" customHeight="1" spans="1:9">
      <c r="A20" s="78"/>
      <c r="B20" s="78"/>
      <c r="C20" s="78"/>
      <c r="D20" s="78"/>
      <c r="E20" s="78"/>
      <c r="F20" s="78"/>
      <c r="G20" s="78"/>
      <c r="H20" s="78"/>
      <c r="I20" s="78"/>
    </row>
    <row r="21" ht="14.25" customHeight="1" spans="1:9">
      <c r="A21" s="78"/>
      <c r="B21" s="78"/>
      <c r="C21" s="78"/>
      <c r="D21" s="78"/>
      <c r="E21" s="78"/>
      <c r="F21" s="78"/>
      <c r="G21" s="78"/>
      <c r="H21" s="78"/>
      <c r="I21" s="78"/>
    </row>
    <row r="22" ht="14.25" customHeight="1" spans="1:9">
      <c r="A22" s="78"/>
      <c r="B22" s="78"/>
      <c r="C22" s="78"/>
      <c r="D22" s="78"/>
      <c r="E22" s="78"/>
      <c r="F22" s="78"/>
      <c r="G22" s="78"/>
      <c r="H22" s="78"/>
      <c r="I22" s="78"/>
    </row>
    <row r="23" ht="14.25" customHeight="1" spans="1:9">
      <c r="A23" s="78"/>
      <c r="B23" s="78"/>
      <c r="C23" s="78"/>
      <c r="D23" s="78"/>
      <c r="E23" s="78"/>
      <c r="F23" s="78"/>
      <c r="G23" s="78"/>
      <c r="H23" s="78"/>
      <c r="I23" s="78"/>
    </row>
    <row r="24" ht="14.25" customHeight="1" spans="1:9">
      <c r="A24" s="78"/>
      <c r="B24" s="78"/>
      <c r="C24" s="78"/>
      <c r="D24" s="78"/>
      <c r="E24" s="78"/>
      <c r="F24" s="78"/>
      <c r="G24" s="78"/>
      <c r="H24" s="78"/>
      <c r="I24" s="78"/>
    </row>
    <row r="25" ht="14.25" customHeight="1" spans="1:9">
      <c r="A25" s="78"/>
      <c r="B25" s="78"/>
      <c r="C25" s="78"/>
      <c r="D25" s="78"/>
      <c r="E25" s="78"/>
      <c r="F25" s="78"/>
      <c r="G25" s="78"/>
      <c r="H25" s="78"/>
      <c r="I25" s="78"/>
    </row>
    <row r="26" ht="14.25" customHeight="1" spans="1:9">
      <c r="A26" s="78"/>
      <c r="B26" s="78"/>
      <c r="C26" s="78"/>
      <c r="D26" s="78"/>
      <c r="E26" s="78"/>
      <c r="F26" s="78"/>
      <c r="G26" s="78"/>
      <c r="H26" s="78"/>
      <c r="I26" s="78"/>
    </row>
    <row r="35" ht="28.2" spans="1:9">
      <c r="A35" s="79" t="s">
        <v>1</v>
      </c>
      <c r="B35" s="79"/>
      <c r="C35" s="79"/>
      <c r="D35" s="79"/>
      <c r="E35" s="79"/>
      <c r="F35" s="79"/>
      <c r="G35" s="79"/>
      <c r="H35" s="79"/>
      <c r="I35" s="79"/>
    </row>
    <row r="36" ht="28.2" spans="1:9">
      <c r="A36" s="80">
        <v>45859</v>
      </c>
      <c r="B36" s="79"/>
      <c r="C36" s="79"/>
      <c r="D36" s="79"/>
      <c r="E36" s="79"/>
      <c r="F36" s="79"/>
      <c r="G36" s="79"/>
      <c r="H36" s="79"/>
      <c r="I36" s="79"/>
    </row>
  </sheetData>
  <mergeCells count="6">
    <mergeCell ref="G2:I2"/>
    <mergeCell ref="G3:I3"/>
    <mergeCell ref="G4:I4"/>
    <mergeCell ref="A35:I35"/>
    <mergeCell ref="A36:I36"/>
    <mergeCell ref="A6:I19"/>
  </mergeCells>
  <printOptions horizontalCentered="1"/>
  <pageMargins left="0.551181102362205" right="0.551181102362205" top="0.984251968503937" bottom="0.984251968503937" header="0.511811023622047" footer="0.51181102362204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14" workbookViewId="0">
      <selection activeCell="L35" sqref="L35"/>
    </sheetView>
  </sheetViews>
  <sheetFormatPr defaultColWidth="8" defaultRowHeight="15.6" outlineLevelCol="6"/>
  <cols>
    <col min="1" max="1" width="18.6666666666667" style="2" customWidth="1"/>
    <col min="2" max="4" width="11.219696969697" style="2" customWidth="1"/>
    <col min="5" max="5" width="11.219696969697" style="61" customWidth="1"/>
    <col min="6" max="16384" width="8" style="2"/>
  </cols>
  <sheetData>
    <row r="1" ht="17.4" spans="1:1">
      <c r="A1" s="3" t="s">
        <v>2</v>
      </c>
    </row>
    <row r="2" ht="20.4" spans="1:5">
      <c r="A2" s="4" t="s">
        <v>3</v>
      </c>
      <c r="B2" s="4"/>
      <c r="C2" s="4"/>
      <c r="D2" s="4"/>
      <c r="E2" s="4"/>
    </row>
    <row r="3" ht="15" customHeight="1" spans="1:5">
      <c r="A3" s="4"/>
      <c r="B3" s="4"/>
      <c r="C3" s="62"/>
      <c r="D3" s="63" t="s">
        <v>4</v>
      </c>
      <c r="E3" s="63"/>
    </row>
    <row r="4" ht="27.95" customHeight="1" spans="1:5">
      <c r="A4" s="64"/>
      <c r="B4" s="6" t="s">
        <v>5</v>
      </c>
      <c r="C4" s="6" t="s">
        <v>6</v>
      </c>
      <c r="D4" s="6" t="s">
        <v>7</v>
      </c>
      <c r="E4" s="7" t="s">
        <v>8</v>
      </c>
    </row>
    <row r="5" ht="26.1" customHeight="1" spans="1:5">
      <c r="A5" s="65" t="s">
        <v>9</v>
      </c>
      <c r="B5" s="66">
        <f>B6+B7</f>
        <v>60</v>
      </c>
      <c r="C5" s="66">
        <f>C6+C7</f>
        <v>60</v>
      </c>
      <c r="D5" s="66">
        <f>D6+D7</f>
        <v>62</v>
      </c>
      <c r="E5" s="67">
        <f t="shared" ref="E5:E10" si="0">(C5-D5)/D5*100</f>
        <v>-3.2258064516129</v>
      </c>
    </row>
    <row r="6" ht="26.1" customHeight="1" spans="1:5">
      <c r="A6" s="12" t="s">
        <v>10</v>
      </c>
      <c r="B6" s="24">
        <v>43</v>
      </c>
      <c r="C6" s="24">
        <v>43</v>
      </c>
      <c r="D6" s="24">
        <v>43</v>
      </c>
      <c r="E6" s="50">
        <f t="shared" si="0"/>
        <v>0</v>
      </c>
    </row>
    <row r="7" ht="26.1" customHeight="1" spans="1:5">
      <c r="A7" s="12" t="s">
        <v>11</v>
      </c>
      <c r="B7" s="24">
        <v>17</v>
      </c>
      <c r="C7" s="24">
        <v>17</v>
      </c>
      <c r="D7" s="24">
        <v>19</v>
      </c>
      <c r="E7" s="50">
        <f t="shared" si="0"/>
        <v>-10.5263157894737</v>
      </c>
    </row>
    <row r="8" ht="26.1" customHeight="1" spans="1:5">
      <c r="A8" s="8" t="s">
        <v>12</v>
      </c>
      <c r="B8" s="66">
        <f>B9+B10</f>
        <v>47625</v>
      </c>
      <c r="C8" s="66">
        <f>C9+C10</f>
        <v>217063</v>
      </c>
      <c r="D8" s="66">
        <f>D9+D10</f>
        <v>215970</v>
      </c>
      <c r="E8" s="67">
        <f t="shared" si="0"/>
        <v>0.506088808630828</v>
      </c>
    </row>
    <row r="9" ht="26.1" customHeight="1" spans="1:5">
      <c r="A9" s="12" t="s">
        <v>10</v>
      </c>
      <c r="B9" s="24">
        <v>47625</v>
      </c>
      <c r="C9" s="24">
        <v>216512</v>
      </c>
      <c r="D9" s="24">
        <v>215301</v>
      </c>
      <c r="E9" s="50">
        <f t="shared" si="0"/>
        <v>0.562468358251936</v>
      </c>
    </row>
    <row r="10" ht="26.1" customHeight="1" spans="1:5">
      <c r="A10" s="12" t="s">
        <v>11</v>
      </c>
      <c r="B10" s="24">
        <v>0</v>
      </c>
      <c r="C10" s="24">
        <v>551</v>
      </c>
      <c r="D10" s="24">
        <v>669</v>
      </c>
      <c r="E10" s="50">
        <f t="shared" si="0"/>
        <v>-17.6382660687593</v>
      </c>
    </row>
    <row r="11" ht="26.1" customHeight="1" spans="1:5">
      <c r="A11" s="8" t="s">
        <v>13</v>
      </c>
      <c r="B11" s="68">
        <f>B12+B13</f>
        <v>10119</v>
      </c>
      <c r="C11" s="66">
        <f>C12+C13</f>
        <v>45784</v>
      </c>
      <c r="D11" s="66">
        <f>D12+D13</f>
        <v>44699</v>
      </c>
      <c r="E11" s="67">
        <f t="shared" ref="E11:E16" si="1">(C11-D11)/D11*100</f>
        <v>2.42734736795007</v>
      </c>
    </row>
    <row r="12" ht="26.1" customHeight="1" spans="1:7">
      <c r="A12" s="12" t="s">
        <v>10</v>
      </c>
      <c r="B12" s="69">
        <v>10119</v>
      </c>
      <c r="C12" s="70">
        <v>45663</v>
      </c>
      <c r="D12" s="69">
        <v>44552</v>
      </c>
      <c r="E12" s="50">
        <f t="shared" si="1"/>
        <v>2.49371520919375</v>
      </c>
      <c r="G12" s="71"/>
    </row>
    <row r="13" ht="26.1" customHeight="1" spans="1:5">
      <c r="A13" s="12" t="s">
        <v>11</v>
      </c>
      <c r="B13" s="24">
        <v>0</v>
      </c>
      <c r="C13" s="24">
        <v>121</v>
      </c>
      <c r="D13" s="24">
        <v>147</v>
      </c>
      <c r="E13" s="50">
        <f t="shared" si="1"/>
        <v>-17.687074829932</v>
      </c>
    </row>
    <row r="14" ht="26.1" customHeight="1" spans="1:5">
      <c r="A14" s="72" t="s">
        <v>14</v>
      </c>
      <c r="B14" s="66">
        <f>B15+B16</f>
        <v>41991</v>
      </c>
      <c r="C14" s="66">
        <f>C15+C16</f>
        <v>214205</v>
      </c>
      <c r="D14" s="66">
        <f>D15+D16</f>
        <v>198269</v>
      </c>
      <c r="E14" s="67">
        <f t="shared" si="1"/>
        <v>8.03756512616697</v>
      </c>
    </row>
    <row r="15" ht="26.1" customHeight="1" spans="1:5">
      <c r="A15" s="12" t="s">
        <v>10</v>
      </c>
      <c r="B15" s="24">
        <v>41991</v>
      </c>
      <c r="C15" s="24">
        <v>213654</v>
      </c>
      <c r="D15" s="24">
        <v>197600</v>
      </c>
      <c r="E15" s="50">
        <f t="shared" si="1"/>
        <v>8.12449392712551</v>
      </c>
    </row>
    <row r="16" ht="26.1" customHeight="1" spans="1:5">
      <c r="A16" s="12" t="s">
        <v>11</v>
      </c>
      <c r="B16" s="24">
        <v>0</v>
      </c>
      <c r="C16" s="24">
        <v>551</v>
      </c>
      <c r="D16" s="24">
        <v>669</v>
      </c>
      <c r="E16" s="50">
        <f t="shared" si="1"/>
        <v>-17.6382660687593</v>
      </c>
    </row>
    <row r="17" ht="26.1" customHeight="1" spans="1:5">
      <c r="A17" s="8" t="s">
        <v>15</v>
      </c>
      <c r="B17" s="66">
        <f>B18+B19</f>
        <v>1964</v>
      </c>
      <c r="C17" s="66">
        <f>C18+C19</f>
        <v>-20148</v>
      </c>
      <c r="D17" s="66">
        <f>D18+D19</f>
        <v>-12469</v>
      </c>
      <c r="E17" s="67">
        <f>(C17-D17)/ABS(D17)*100</f>
        <v>-61.5847301307242</v>
      </c>
    </row>
    <row r="18" ht="26.1" customHeight="1" spans="1:5">
      <c r="A18" s="12" t="s">
        <v>10</v>
      </c>
      <c r="B18" s="24">
        <v>1964</v>
      </c>
      <c r="C18" s="24">
        <v>-20028</v>
      </c>
      <c r="D18" s="24">
        <v>-12402</v>
      </c>
      <c r="E18" s="50">
        <f>(C18-D18)/ABS(D18)*100</f>
        <v>-61.4900822447992</v>
      </c>
    </row>
    <row r="19" ht="26.1" customHeight="1" spans="1:5">
      <c r="A19" s="17" t="s">
        <v>11</v>
      </c>
      <c r="B19" s="34">
        <v>0</v>
      </c>
      <c r="C19" s="34">
        <v>-120</v>
      </c>
      <c r="D19" s="34">
        <v>-67</v>
      </c>
      <c r="E19" s="73">
        <f>(C19-D19)/ABS(D19)*100</f>
        <v>-79.1044776119403</v>
      </c>
    </row>
    <row r="20" s="1" customFormat="1" spans="1:5">
      <c r="A20" s="60"/>
      <c r="D20" s="1" t="s">
        <v>16</v>
      </c>
      <c r="E20" s="1" t="s">
        <v>17</v>
      </c>
    </row>
    <row r="21" s="1" customFormat="1" spans="4:5">
      <c r="D21" s="1" t="s">
        <v>18</v>
      </c>
      <c r="E21" s="1" t="s">
        <v>19</v>
      </c>
    </row>
  </sheetData>
  <sheetProtection formatCells="0" insertHyperlinks="0" autoFilter="0"/>
  <mergeCells count="2">
    <mergeCell ref="A2:E2"/>
    <mergeCell ref="D3:E3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15" workbookViewId="0">
      <selection activeCell="A14" sqref="$A14:$XFD14"/>
    </sheetView>
  </sheetViews>
  <sheetFormatPr defaultColWidth="8" defaultRowHeight="15.6" outlineLevelCol="4"/>
  <cols>
    <col min="1" max="1" width="20.6666666666667" style="2" customWidth="1"/>
    <col min="2" max="2" width="12.6666666666667" style="2" customWidth="1"/>
    <col min="3" max="4" width="11.219696969697" style="2" customWidth="1"/>
    <col min="5" max="5" width="14.9090909090909" style="2" customWidth="1"/>
    <col min="6" max="16384" width="8" style="2"/>
  </cols>
  <sheetData>
    <row r="1" ht="17.4" spans="1:1">
      <c r="A1" s="3" t="s">
        <v>2</v>
      </c>
    </row>
    <row r="2" ht="21.15" spans="1:5">
      <c r="A2" s="4" t="s">
        <v>20</v>
      </c>
      <c r="B2" s="4"/>
      <c r="C2" s="4"/>
      <c r="D2" s="4"/>
      <c r="E2" s="4"/>
    </row>
    <row r="3" ht="30" customHeight="1" spans="1:5">
      <c r="A3" s="23"/>
      <c r="B3" s="6" t="s">
        <v>21</v>
      </c>
      <c r="C3" s="6" t="s">
        <v>6</v>
      </c>
      <c r="D3" s="6" t="s">
        <v>7</v>
      </c>
      <c r="E3" s="7" t="s">
        <v>8</v>
      </c>
    </row>
    <row r="4" ht="30" customHeight="1" spans="1:5">
      <c r="A4" s="12" t="s">
        <v>22</v>
      </c>
      <c r="B4" s="13" t="s">
        <v>23</v>
      </c>
      <c r="C4" s="37">
        <v>957282.1</v>
      </c>
      <c r="D4" s="38">
        <v>899461.5</v>
      </c>
      <c r="E4" s="39">
        <v>6.42835741162907</v>
      </c>
    </row>
    <row r="5" ht="30" customHeight="1" spans="1:5">
      <c r="A5" s="12" t="s">
        <v>24</v>
      </c>
      <c r="B5" s="13" t="s">
        <v>23</v>
      </c>
      <c r="C5" s="40">
        <v>648903.5</v>
      </c>
      <c r="D5" s="41">
        <v>521675.1</v>
      </c>
      <c r="E5" s="39">
        <v>24.388436404191</v>
      </c>
    </row>
    <row r="6" ht="30" customHeight="1" spans="1:5">
      <c r="A6" s="12" t="s">
        <v>25</v>
      </c>
      <c r="B6" s="13" t="s">
        <v>23</v>
      </c>
      <c r="C6" s="42">
        <v>308378.6</v>
      </c>
      <c r="D6" s="42">
        <v>377786.4</v>
      </c>
      <c r="E6" s="39">
        <v>-18.372233621962</v>
      </c>
    </row>
    <row r="7" ht="30" customHeight="1" spans="1:5">
      <c r="A7" s="12" t="s">
        <v>26</v>
      </c>
      <c r="B7" s="13" t="s">
        <v>23</v>
      </c>
      <c r="C7" s="37">
        <v>159291.9</v>
      </c>
      <c r="D7" s="38">
        <v>159824.3</v>
      </c>
      <c r="E7" s="39">
        <v>-0.333115802790936</v>
      </c>
    </row>
    <row r="8" ht="30" customHeight="1" spans="1:5">
      <c r="A8" s="12" t="s">
        <v>27</v>
      </c>
      <c r="B8" s="13" t="s">
        <v>23</v>
      </c>
      <c r="C8" s="43">
        <v>21726.7</v>
      </c>
      <c r="D8" s="40">
        <v>27106.5</v>
      </c>
      <c r="E8" s="39">
        <v>-19.8469001899913</v>
      </c>
    </row>
    <row r="9" ht="30" customHeight="1" spans="1:5">
      <c r="A9" s="12" t="s">
        <v>28</v>
      </c>
      <c r="B9" s="13" t="s">
        <v>23</v>
      </c>
      <c r="C9" s="44">
        <v>36584.931</v>
      </c>
      <c r="D9" s="45">
        <v>38846.407</v>
      </c>
      <c r="E9" s="39">
        <v>-5.82158344785916</v>
      </c>
    </row>
    <row r="10" ht="30" customHeight="1" spans="1:5">
      <c r="A10" s="12" t="s">
        <v>29</v>
      </c>
      <c r="B10" s="13" t="s">
        <v>30</v>
      </c>
      <c r="C10" s="40">
        <v>8186.57</v>
      </c>
      <c r="D10" s="41">
        <v>9905.88</v>
      </c>
      <c r="E10" s="39">
        <v>-17.356458992033</v>
      </c>
    </row>
    <row r="11" ht="30" customHeight="1" spans="1:5">
      <c r="A11" s="17" t="s">
        <v>31</v>
      </c>
      <c r="B11" s="18" t="s">
        <v>32</v>
      </c>
      <c r="C11" s="46">
        <v>0.0378111976055549</v>
      </c>
      <c r="D11" s="47">
        <v>0.0460094143294745</v>
      </c>
      <c r="E11" s="48">
        <v>-17.8185635340021</v>
      </c>
    </row>
    <row r="12" s="1" customFormat="1" ht="15" customHeight="1" spans="4:5">
      <c r="D12" s="1" t="s">
        <v>16</v>
      </c>
      <c r="E12" s="1" t="s">
        <v>33</v>
      </c>
    </row>
    <row r="13" s="1" customFormat="1" ht="15" customHeight="1" spans="4:5">
      <c r="D13" s="1" t="s">
        <v>18</v>
      </c>
      <c r="E13" s="1" t="s">
        <v>19</v>
      </c>
    </row>
    <row r="14" ht="30" customHeight="1" spans="1:5">
      <c r="A14" s="4" t="s">
        <v>34</v>
      </c>
      <c r="B14" s="4"/>
      <c r="C14" s="4"/>
      <c r="D14" s="4"/>
      <c r="E14" s="4"/>
    </row>
    <row r="15" ht="30" customHeight="1" spans="1:5">
      <c r="A15" s="23"/>
      <c r="B15" s="6" t="s">
        <v>21</v>
      </c>
      <c r="C15" s="6" t="s">
        <v>6</v>
      </c>
      <c r="D15" s="6" t="s">
        <v>7</v>
      </c>
      <c r="E15" s="7" t="s">
        <v>8</v>
      </c>
    </row>
    <row r="16" ht="30" customHeight="1" spans="1:5">
      <c r="A16" s="12" t="s">
        <v>35</v>
      </c>
      <c r="B16" s="13" t="s">
        <v>36</v>
      </c>
      <c r="C16" s="49">
        <v>12</v>
      </c>
      <c r="D16" s="49">
        <v>14</v>
      </c>
      <c r="E16" s="50">
        <f t="shared" ref="E16:E23" si="0">(C16-D16)/D16*100</f>
        <v>-14.2857142857143</v>
      </c>
    </row>
    <row r="17" ht="30" customHeight="1" spans="1:5">
      <c r="A17" s="12" t="s">
        <v>37</v>
      </c>
      <c r="B17" s="13" t="s">
        <v>23</v>
      </c>
      <c r="C17" s="49">
        <v>62839</v>
      </c>
      <c r="D17" s="49">
        <v>48264</v>
      </c>
      <c r="E17" s="50">
        <f t="shared" si="0"/>
        <v>30.1984916293718</v>
      </c>
    </row>
    <row r="18" ht="30" customHeight="1" spans="1:5">
      <c r="A18" s="51" t="s">
        <v>38</v>
      </c>
      <c r="B18" s="13" t="s">
        <v>23</v>
      </c>
      <c r="C18" s="52">
        <v>29717</v>
      </c>
      <c r="D18" s="53">
        <v>29432</v>
      </c>
      <c r="E18" s="50">
        <f t="shared" si="0"/>
        <v>0.968333786354988</v>
      </c>
    </row>
    <row r="19" ht="30" customHeight="1" spans="1:5">
      <c r="A19" s="12" t="s">
        <v>39</v>
      </c>
      <c r="B19" s="13" t="s">
        <v>23</v>
      </c>
      <c r="C19" s="54">
        <v>52203</v>
      </c>
      <c r="D19" s="55">
        <v>43472</v>
      </c>
      <c r="E19" s="50">
        <f t="shared" si="0"/>
        <v>20.0841921236658</v>
      </c>
    </row>
    <row r="20" ht="30" customHeight="1" spans="1:5">
      <c r="A20" s="12" t="s">
        <v>40</v>
      </c>
      <c r="B20" s="13" t="s">
        <v>23</v>
      </c>
      <c r="C20" s="56">
        <v>10635</v>
      </c>
      <c r="D20" s="57">
        <v>4792</v>
      </c>
      <c r="E20" s="50">
        <f t="shared" si="0"/>
        <v>121.932387312187</v>
      </c>
    </row>
    <row r="21" ht="30" customHeight="1" spans="1:5">
      <c r="A21" s="12" t="s">
        <v>41</v>
      </c>
      <c r="B21" s="13" t="s">
        <v>23</v>
      </c>
      <c r="C21" s="58">
        <v>18852</v>
      </c>
      <c r="D21" s="58">
        <v>14479</v>
      </c>
      <c r="E21" s="50">
        <f t="shared" si="0"/>
        <v>30.2023620415775</v>
      </c>
    </row>
    <row r="22" ht="30" customHeight="1" spans="1:5">
      <c r="A22" s="12" t="s">
        <v>42</v>
      </c>
      <c r="B22" s="13" t="s">
        <v>43</v>
      </c>
      <c r="C22" s="56">
        <v>548</v>
      </c>
      <c r="D22" s="57">
        <v>735</v>
      </c>
      <c r="E22" s="50">
        <f t="shared" si="0"/>
        <v>-25.4421768707483</v>
      </c>
    </row>
    <row r="23" ht="30" customHeight="1" spans="1:5">
      <c r="A23" s="17" t="s">
        <v>44</v>
      </c>
      <c r="B23" s="18" t="s">
        <v>23</v>
      </c>
      <c r="C23" s="59">
        <v>3288</v>
      </c>
      <c r="D23" s="59">
        <v>4441</v>
      </c>
      <c r="E23" s="50">
        <f t="shared" si="0"/>
        <v>-25.9626210312993</v>
      </c>
    </row>
    <row r="24" spans="1:1">
      <c r="A24" s="60" t="s">
        <v>45</v>
      </c>
    </row>
    <row r="25" s="1" customFormat="1" customHeight="1" spans="4:5">
      <c r="D25" s="1" t="s">
        <v>16</v>
      </c>
      <c r="E25" s="1" t="s">
        <v>46</v>
      </c>
    </row>
    <row r="26" s="1" customFormat="1" customHeight="1" spans="4:5">
      <c r="D26" s="1" t="s">
        <v>18</v>
      </c>
      <c r="E26" s="1" t="s">
        <v>19</v>
      </c>
    </row>
  </sheetData>
  <sheetProtection formatCells="0" insertHyperlinks="0" autoFilter="0"/>
  <mergeCells count="2">
    <mergeCell ref="A2:E2"/>
    <mergeCell ref="A14:E14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16" workbookViewId="0">
      <selection activeCell="L35" sqref="L35"/>
    </sheetView>
  </sheetViews>
  <sheetFormatPr defaultColWidth="8" defaultRowHeight="15.6" outlineLevelCol="6"/>
  <cols>
    <col min="1" max="1" width="20.4469696969697" style="2" customWidth="1"/>
    <col min="2" max="2" width="8" style="2"/>
    <col min="3" max="6" width="9.4469696969697" style="2" customWidth="1"/>
    <col min="7" max="16384" width="8" style="2"/>
  </cols>
  <sheetData>
    <row r="1" ht="17.4" spans="1:1">
      <c r="A1" s="3" t="s">
        <v>47</v>
      </c>
    </row>
    <row r="2" ht="21.15" spans="1:6">
      <c r="A2" s="22" t="s">
        <v>48</v>
      </c>
      <c r="B2" s="22"/>
      <c r="C2" s="22"/>
      <c r="D2" s="22"/>
      <c r="E2" s="22"/>
      <c r="F2" s="22"/>
    </row>
    <row r="3" ht="30" customHeight="1" spans="1:7">
      <c r="A3" s="23"/>
      <c r="B3" s="6" t="s">
        <v>21</v>
      </c>
      <c r="C3" s="6" t="s">
        <v>5</v>
      </c>
      <c r="D3" s="6" t="s">
        <v>6</v>
      </c>
      <c r="E3" s="6" t="s">
        <v>7</v>
      </c>
      <c r="F3" s="7" t="s">
        <v>8</v>
      </c>
      <c r="G3" s="1"/>
    </row>
    <row r="4" s="21" customFormat="1" ht="30" customHeight="1" spans="1:7">
      <c r="A4" s="8" t="s">
        <v>49</v>
      </c>
      <c r="B4" s="9" t="s">
        <v>36</v>
      </c>
      <c r="C4" s="24">
        <v>113</v>
      </c>
      <c r="D4" s="24">
        <v>115</v>
      </c>
      <c r="E4" s="24">
        <v>115</v>
      </c>
      <c r="F4" s="25">
        <f t="shared" ref="F4:F19" si="0">(D4-E4)/E4*100</f>
        <v>0</v>
      </c>
      <c r="G4" s="26"/>
    </row>
    <row r="5" ht="30" customHeight="1" spans="1:7">
      <c r="A5" s="12" t="s">
        <v>50</v>
      </c>
      <c r="B5" s="13" t="s">
        <v>36</v>
      </c>
      <c r="C5" s="24">
        <v>61</v>
      </c>
      <c r="D5" s="24">
        <v>61</v>
      </c>
      <c r="E5" s="24">
        <v>64</v>
      </c>
      <c r="F5" s="25">
        <f t="shared" si="0"/>
        <v>-4.6875</v>
      </c>
      <c r="G5" s="1"/>
    </row>
    <row r="6" ht="30" customHeight="1" spans="1:7">
      <c r="A6" s="12" t="s">
        <v>51</v>
      </c>
      <c r="B6" s="13" t="s">
        <v>36</v>
      </c>
      <c r="C6" s="24">
        <v>17</v>
      </c>
      <c r="D6" s="24">
        <v>17</v>
      </c>
      <c r="E6" s="24">
        <v>17</v>
      </c>
      <c r="F6" s="25">
        <f t="shared" si="0"/>
        <v>0</v>
      </c>
      <c r="G6" s="1"/>
    </row>
    <row r="7" ht="30" customHeight="1" spans="1:7">
      <c r="A7" s="12" t="s">
        <v>52</v>
      </c>
      <c r="B7" s="13" t="s">
        <v>36</v>
      </c>
      <c r="C7" s="24">
        <v>35</v>
      </c>
      <c r="D7" s="24">
        <v>35</v>
      </c>
      <c r="E7" s="24">
        <v>34</v>
      </c>
      <c r="F7" s="25">
        <f t="shared" si="0"/>
        <v>2.94117647058823</v>
      </c>
      <c r="G7" s="1"/>
    </row>
    <row r="8" s="21" customFormat="1" ht="30" customHeight="1" spans="1:7">
      <c r="A8" s="8" t="s">
        <v>53</v>
      </c>
      <c r="B8" s="9" t="s">
        <v>23</v>
      </c>
      <c r="C8" s="27">
        <f>C9</f>
        <v>299257</v>
      </c>
      <c r="D8" s="27">
        <f>D9</f>
        <v>1133043</v>
      </c>
      <c r="E8" s="27">
        <f>E9</f>
        <v>1100956</v>
      </c>
      <c r="F8" s="25">
        <f t="shared" si="0"/>
        <v>2.91446706317055</v>
      </c>
      <c r="G8" s="26"/>
    </row>
    <row r="9" ht="30" customHeight="1" spans="1:7">
      <c r="A9" s="12" t="s">
        <v>54</v>
      </c>
      <c r="B9" s="13" t="s">
        <v>23</v>
      </c>
      <c r="C9" s="24">
        <v>299257</v>
      </c>
      <c r="D9" s="24">
        <v>1133043</v>
      </c>
      <c r="E9" s="24">
        <v>1100956</v>
      </c>
      <c r="F9" s="25">
        <f t="shared" si="0"/>
        <v>2.91446706317055</v>
      </c>
      <c r="G9" s="1"/>
    </row>
    <row r="10" s="21" customFormat="1" ht="30" customHeight="1" spans="1:7">
      <c r="A10" s="8" t="s">
        <v>55</v>
      </c>
      <c r="B10" s="9" t="s">
        <v>23</v>
      </c>
      <c r="C10" s="27">
        <f>C11+C13+C12</f>
        <v>48249</v>
      </c>
      <c r="D10" s="27">
        <f>D11+D13+D12</f>
        <v>264939</v>
      </c>
      <c r="E10" s="27">
        <f>E11+E13+E12</f>
        <v>268260</v>
      </c>
      <c r="F10" s="25">
        <f t="shared" si="0"/>
        <v>-1.23797808096623</v>
      </c>
      <c r="G10" s="26"/>
    </row>
    <row r="11" ht="30" customHeight="1" spans="1:7">
      <c r="A11" s="28" t="s">
        <v>56</v>
      </c>
      <c r="B11" s="29" t="s">
        <v>23</v>
      </c>
      <c r="C11" s="24">
        <v>45421</v>
      </c>
      <c r="D11" s="24">
        <v>247809</v>
      </c>
      <c r="E11" s="24">
        <v>249451</v>
      </c>
      <c r="F11" s="25">
        <f t="shared" si="0"/>
        <v>-0.658245507133666</v>
      </c>
      <c r="G11" s="1"/>
    </row>
    <row r="12" ht="30" customHeight="1" spans="1:7">
      <c r="A12" s="28" t="s">
        <v>57</v>
      </c>
      <c r="B12" s="29" t="s">
        <v>23</v>
      </c>
      <c r="C12" s="24">
        <v>2137</v>
      </c>
      <c r="D12" s="24">
        <v>12825</v>
      </c>
      <c r="E12" s="24">
        <v>15243</v>
      </c>
      <c r="F12" s="25">
        <f t="shared" si="0"/>
        <v>-15.8630190907302</v>
      </c>
      <c r="G12" s="1"/>
    </row>
    <row r="13" ht="30" customHeight="1" spans="1:7">
      <c r="A13" s="28" t="s">
        <v>52</v>
      </c>
      <c r="B13" s="29" t="s">
        <v>23</v>
      </c>
      <c r="C13" s="24">
        <v>691</v>
      </c>
      <c r="D13" s="24">
        <v>4305</v>
      </c>
      <c r="E13" s="24">
        <v>3566</v>
      </c>
      <c r="F13" s="25">
        <f t="shared" si="0"/>
        <v>20.7234997195738</v>
      </c>
      <c r="G13" s="1"/>
    </row>
    <row r="14" s="21" customFormat="1" ht="30" customHeight="1" spans="1:7">
      <c r="A14" s="8" t="s">
        <v>58</v>
      </c>
      <c r="B14" s="9" t="s">
        <v>23</v>
      </c>
      <c r="C14" s="27">
        <f>C8</f>
        <v>299257</v>
      </c>
      <c r="D14" s="27">
        <f>D8</f>
        <v>1133043</v>
      </c>
      <c r="E14" s="27">
        <f>E8</f>
        <v>1100956</v>
      </c>
      <c r="F14" s="25">
        <f t="shared" si="0"/>
        <v>2.91446706317055</v>
      </c>
      <c r="G14" s="26"/>
    </row>
    <row r="15" ht="30" customHeight="1" spans="1:7">
      <c r="A15" s="12" t="s">
        <v>59</v>
      </c>
      <c r="B15" s="13" t="s">
        <v>23</v>
      </c>
      <c r="C15" s="30">
        <v>14372</v>
      </c>
      <c r="D15" s="30">
        <v>100680</v>
      </c>
      <c r="E15" s="30">
        <v>101969</v>
      </c>
      <c r="F15" s="25">
        <f t="shared" si="0"/>
        <v>-1.26410968039306</v>
      </c>
      <c r="G15" s="1"/>
    </row>
    <row r="16" ht="30" customHeight="1" spans="1:7">
      <c r="A16" s="12" t="s">
        <v>60</v>
      </c>
      <c r="B16" s="13" t="s">
        <v>23</v>
      </c>
      <c r="C16" s="24">
        <v>13946</v>
      </c>
      <c r="D16" s="24">
        <v>75800</v>
      </c>
      <c r="E16" s="24">
        <v>99588</v>
      </c>
      <c r="F16" s="25">
        <f t="shared" si="0"/>
        <v>-23.8864120175121</v>
      </c>
      <c r="G16" s="1"/>
    </row>
    <row r="17" ht="30" customHeight="1" spans="1:7">
      <c r="A17" s="12" t="s">
        <v>61</v>
      </c>
      <c r="B17" s="13" t="s">
        <v>23</v>
      </c>
      <c r="C17" s="31">
        <f>C14-C15-C16</f>
        <v>270939</v>
      </c>
      <c r="D17" s="31">
        <f>D14-D15-D16</f>
        <v>956563</v>
      </c>
      <c r="E17" s="31">
        <f>E14-E15-E16</f>
        <v>899399</v>
      </c>
      <c r="F17" s="25">
        <f t="shared" si="0"/>
        <v>6.35579981743364</v>
      </c>
      <c r="G17" s="1"/>
    </row>
    <row r="18" s="21" customFormat="1" ht="30" customHeight="1" spans="1:7">
      <c r="A18" s="8" t="s">
        <v>62</v>
      </c>
      <c r="B18" s="9" t="s">
        <v>63</v>
      </c>
      <c r="C18" s="24">
        <v>2</v>
      </c>
      <c r="D18" s="24">
        <v>2</v>
      </c>
      <c r="E18" s="24">
        <v>2</v>
      </c>
      <c r="F18" s="25">
        <f t="shared" si="0"/>
        <v>0</v>
      </c>
      <c r="G18" s="26"/>
    </row>
    <row r="19" s="21" customFormat="1" ht="30" customHeight="1" spans="1:7">
      <c r="A19" s="32" t="s">
        <v>64</v>
      </c>
      <c r="B19" s="33" t="s">
        <v>23</v>
      </c>
      <c r="C19" s="34">
        <v>339</v>
      </c>
      <c r="D19" s="34">
        <v>1970</v>
      </c>
      <c r="E19" s="35">
        <v>1198</v>
      </c>
      <c r="F19" s="36">
        <f t="shared" si="0"/>
        <v>64.440734557596</v>
      </c>
      <c r="G19" s="26"/>
    </row>
    <row r="20" s="1" customFormat="1" spans="5:6">
      <c r="E20" s="1" t="s">
        <v>16</v>
      </c>
      <c r="F20" s="1" t="s">
        <v>65</v>
      </c>
    </row>
    <row r="21" s="1" customFormat="1" spans="5:6">
      <c r="E21" s="1" t="s">
        <v>18</v>
      </c>
      <c r="F21" s="1" t="s">
        <v>19</v>
      </c>
    </row>
  </sheetData>
  <sheetProtection formatCells="0" insertHyperlinks="0" autoFilter="0"/>
  <mergeCells count="1">
    <mergeCell ref="A2:F2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21"/>
  <sheetViews>
    <sheetView tabSelected="1" workbookViewId="0">
      <selection activeCell="L35" sqref="L35"/>
    </sheetView>
  </sheetViews>
  <sheetFormatPr defaultColWidth="8" defaultRowHeight="15.6"/>
  <cols>
    <col min="1" max="1" width="18.780303030303" style="2" customWidth="1"/>
    <col min="2" max="2" width="8" style="2"/>
    <col min="3" max="5" width="11.219696969697" style="2" customWidth="1"/>
    <col min="6" max="16384" width="8" style="2"/>
  </cols>
  <sheetData>
    <row r="1" ht="17.4" spans="1:1">
      <c r="A1" s="3" t="s">
        <v>47</v>
      </c>
    </row>
    <row r="2" ht="21.15" spans="1:5">
      <c r="A2" s="4" t="s">
        <v>66</v>
      </c>
      <c r="B2" s="4"/>
      <c r="C2" s="4"/>
      <c r="D2" s="4"/>
      <c r="E2" s="4"/>
    </row>
    <row r="3" ht="27.95" customHeight="1" spans="1:5">
      <c r="A3" s="5"/>
      <c r="B3" s="6" t="s">
        <v>21</v>
      </c>
      <c r="C3" s="6" t="s">
        <v>6</v>
      </c>
      <c r="D3" s="6" t="s">
        <v>67</v>
      </c>
      <c r="E3" s="7" t="s">
        <v>68</v>
      </c>
    </row>
    <row r="4" ht="27.95" customHeight="1" spans="1:9">
      <c r="A4" s="8" t="s">
        <v>9</v>
      </c>
      <c r="B4" s="9" t="s">
        <v>36</v>
      </c>
      <c r="C4" s="9">
        <v>102</v>
      </c>
      <c r="D4" s="9">
        <v>96</v>
      </c>
      <c r="E4" s="10">
        <v>6.25</v>
      </c>
      <c r="G4" s="11"/>
      <c r="H4" s="11"/>
      <c r="I4" s="11"/>
    </row>
    <row r="5" ht="27.95" customHeight="1" spans="1:9">
      <c r="A5" s="12" t="s">
        <v>69</v>
      </c>
      <c r="B5" s="13" t="s">
        <v>36</v>
      </c>
      <c r="C5" s="13">
        <v>18</v>
      </c>
      <c r="D5" s="13">
        <v>20</v>
      </c>
      <c r="E5" s="14">
        <v>-10</v>
      </c>
      <c r="G5" s="11"/>
      <c r="H5" s="11"/>
      <c r="I5" s="11"/>
    </row>
    <row r="6" ht="27.95" customHeight="1" spans="1:9">
      <c r="A6" s="12" t="s">
        <v>70</v>
      </c>
      <c r="B6" s="13" t="s">
        <v>36</v>
      </c>
      <c r="C6" s="13">
        <v>3</v>
      </c>
      <c r="D6" s="13">
        <v>3</v>
      </c>
      <c r="E6" s="14">
        <v>0</v>
      </c>
      <c r="G6" s="11"/>
      <c r="H6" s="11"/>
      <c r="I6" s="11"/>
    </row>
    <row r="7" ht="27.95" customHeight="1" spans="1:9">
      <c r="A7" s="12" t="s">
        <v>71</v>
      </c>
      <c r="B7" s="13" t="s">
        <v>36</v>
      </c>
      <c r="C7" s="13">
        <v>81</v>
      </c>
      <c r="D7" s="13">
        <v>73</v>
      </c>
      <c r="E7" s="15">
        <v>10.958904109589</v>
      </c>
      <c r="G7" s="11"/>
      <c r="H7" s="11"/>
      <c r="I7" s="11"/>
    </row>
    <row r="8" ht="27.95" customHeight="1" spans="1:9">
      <c r="A8" s="8" t="s">
        <v>14</v>
      </c>
      <c r="B8" s="9" t="s">
        <v>23</v>
      </c>
      <c r="C8" s="9">
        <v>399589</v>
      </c>
      <c r="D8" s="9">
        <v>444536</v>
      </c>
      <c r="E8" s="16">
        <v>-10.1109921356201</v>
      </c>
      <c r="G8" s="11"/>
      <c r="H8" s="11"/>
      <c r="I8" s="11"/>
    </row>
    <row r="9" ht="27.95" customHeight="1" spans="1:9">
      <c r="A9" s="12" t="s">
        <v>69</v>
      </c>
      <c r="B9" s="13" t="s">
        <v>23</v>
      </c>
      <c r="C9" s="13">
        <v>167583</v>
      </c>
      <c r="D9" s="13">
        <v>201359</v>
      </c>
      <c r="E9" s="15">
        <v>-16.7740205304953</v>
      </c>
      <c r="G9" s="11"/>
      <c r="H9" s="11"/>
      <c r="I9" s="11"/>
    </row>
    <row r="10" ht="27.95" customHeight="1" spans="1:9">
      <c r="A10" s="12" t="s">
        <v>70</v>
      </c>
      <c r="B10" s="13" t="s">
        <v>23</v>
      </c>
      <c r="C10" s="13">
        <v>2375</v>
      </c>
      <c r="D10" s="13">
        <v>2572</v>
      </c>
      <c r="E10" s="15">
        <v>-7.65940902021773</v>
      </c>
      <c r="G10" s="11"/>
      <c r="H10" s="11"/>
      <c r="I10" s="11"/>
    </row>
    <row r="11" ht="27.95" customHeight="1" spans="1:9">
      <c r="A11" s="12" t="s">
        <v>71</v>
      </c>
      <c r="B11" s="13" t="s">
        <v>23</v>
      </c>
      <c r="C11" s="13">
        <v>229631</v>
      </c>
      <c r="D11" s="13">
        <v>240605</v>
      </c>
      <c r="E11" s="15">
        <v>-4.56100247293281</v>
      </c>
      <c r="G11" s="11"/>
      <c r="H11" s="11"/>
      <c r="I11" s="11"/>
    </row>
    <row r="12" ht="27.95" customHeight="1" spans="1:9">
      <c r="A12" s="8" t="s">
        <v>72</v>
      </c>
      <c r="B12" s="9" t="s">
        <v>23</v>
      </c>
      <c r="C12" s="9">
        <v>127</v>
      </c>
      <c r="D12" s="9">
        <v>-6076</v>
      </c>
      <c r="E12" s="16">
        <v>102.090190915076</v>
      </c>
      <c r="G12" s="11"/>
      <c r="H12" s="11"/>
      <c r="I12" s="11"/>
    </row>
    <row r="13" ht="27.95" customHeight="1" spans="1:9">
      <c r="A13" s="12" t="s">
        <v>69</v>
      </c>
      <c r="B13" s="13" t="s">
        <v>23</v>
      </c>
      <c r="C13" s="13">
        <v>7108</v>
      </c>
      <c r="D13" s="13">
        <v>3222</v>
      </c>
      <c r="E13" s="15">
        <v>120.608317815022</v>
      </c>
      <c r="G13" s="11"/>
      <c r="H13" s="11"/>
      <c r="I13" s="11"/>
    </row>
    <row r="14" ht="27.95" customHeight="1" spans="1:9">
      <c r="A14" s="12" t="s">
        <v>70</v>
      </c>
      <c r="B14" s="13" t="s">
        <v>23</v>
      </c>
      <c r="C14" s="13">
        <v>-478</v>
      </c>
      <c r="D14" s="13">
        <v>-582</v>
      </c>
      <c r="E14" s="15">
        <v>17.8694158075601</v>
      </c>
      <c r="G14" s="11"/>
      <c r="H14" s="11"/>
      <c r="I14" s="11"/>
    </row>
    <row r="15" ht="27.95" customHeight="1" spans="1:9">
      <c r="A15" s="12" t="s">
        <v>71</v>
      </c>
      <c r="B15" s="13" t="s">
        <v>23</v>
      </c>
      <c r="C15" s="13">
        <v>-6503</v>
      </c>
      <c r="D15" s="13">
        <v>-8716</v>
      </c>
      <c r="E15" s="15">
        <v>25.3900871959615</v>
      </c>
      <c r="G15" s="11"/>
      <c r="H15" s="11"/>
      <c r="I15" s="11"/>
    </row>
    <row r="16" ht="27.95" customHeight="1" spans="1:9">
      <c r="A16" s="8" t="s">
        <v>73</v>
      </c>
      <c r="B16" s="9" t="s">
        <v>23</v>
      </c>
      <c r="C16" s="9">
        <v>82601</v>
      </c>
      <c r="D16" s="9">
        <v>87165</v>
      </c>
      <c r="E16" s="16">
        <v>-5.23604657832846</v>
      </c>
      <c r="G16" s="11"/>
      <c r="H16" s="11"/>
      <c r="I16" s="11"/>
    </row>
    <row r="17" ht="27.95" customHeight="1" spans="1:9">
      <c r="A17" s="12" t="s">
        <v>69</v>
      </c>
      <c r="B17" s="13" t="s">
        <v>23</v>
      </c>
      <c r="C17" s="13">
        <v>11050</v>
      </c>
      <c r="D17" s="13">
        <v>11124</v>
      </c>
      <c r="E17" s="15">
        <v>-0.665228335131248</v>
      </c>
      <c r="G17" s="11"/>
      <c r="H17" s="11"/>
      <c r="I17" s="11"/>
    </row>
    <row r="18" ht="27.95" customHeight="1" spans="1:9">
      <c r="A18" s="12" t="s">
        <v>70</v>
      </c>
      <c r="B18" s="13" t="s">
        <v>23</v>
      </c>
      <c r="C18" s="13">
        <v>860</v>
      </c>
      <c r="D18" s="13">
        <v>997</v>
      </c>
      <c r="E18" s="15">
        <v>-13.741223671013</v>
      </c>
      <c r="G18" s="11"/>
      <c r="H18" s="11"/>
      <c r="I18" s="11"/>
    </row>
    <row r="19" ht="27.95" customHeight="1" spans="1:9">
      <c r="A19" s="17" t="s">
        <v>71</v>
      </c>
      <c r="B19" s="18" t="s">
        <v>23</v>
      </c>
      <c r="C19" s="18">
        <v>70691</v>
      </c>
      <c r="D19" s="18">
        <v>75044</v>
      </c>
      <c r="E19" s="19">
        <v>-5.80059698310325</v>
      </c>
      <c r="G19" s="11"/>
      <c r="H19" s="11"/>
      <c r="I19" s="11"/>
    </row>
    <row r="20" s="1" customFormat="1" spans="1:5">
      <c r="A20" s="20"/>
      <c r="D20" s="1" t="s">
        <v>16</v>
      </c>
      <c r="E20" s="1" t="s">
        <v>74</v>
      </c>
    </row>
    <row r="21" s="1" customFormat="1" spans="4:5">
      <c r="D21" s="1" t="s">
        <v>18</v>
      </c>
      <c r="E21" s="1" t="s">
        <v>19</v>
      </c>
    </row>
  </sheetData>
  <sheetProtection formatCells="0" insertHyperlinks="0" autoFilter="0"/>
  <mergeCells count="1">
    <mergeCell ref="A2:E2"/>
  </mergeCells>
  <pageMargins left="0.75" right="0.75" top="1" bottom="1" header="0.5" footer="0.5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p i x e l a t o r L i s t   s h e e t S t i d = " 1 1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9 1 1 1 3 8 4 1 2 3 1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 (3)</vt:lpstr>
      <vt:lpstr>工业</vt:lpstr>
      <vt:lpstr>工业效益及能源、建筑</vt:lpstr>
      <vt:lpstr>商业</vt:lpstr>
      <vt:lpstr>服务业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模糊的世界</cp:lastModifiedBy>
  <dcterms:created xsi:type="dcterms:W3CDTF">2024-05-02T14:37:00Z</dcterms:created>
  <dcterms:modified xsi:type="dcterms:W3CDTF">2025-07-24T02:46:54Z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2052-12.1.0.21915</vt:lpwstr>
  </property>
</Properties>
</file>