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4"/>
  </bookViews>
  <sheets>
    <sheet name="封面 (3)" sheetId="13" r:id="rId1"/>
    <sheet name="工业" sheetId="6" r:id="rId2"/>
    <sheet name="工业效益及能源、建筑" sheetId="7" r:id="rId3"/>
    <sheet name="商业" sheetId="8" r:id="rId4"/>
    <sheet name="服务业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<sst xmlns="http://schemas.openxmlformats.org/spreadsheetml/2006/main" count="165" uniqueCount="75">
  <si>
    <t>2025年7月华漕镇统计经济指标</t>
  </si>
  <si>
    <t>华漕镇经发办</t>
  </si>
  <si>
    <t>第二产业</t>
  </si>
  <si>
    <t>工     业</t>
  </si>
  <si>
    <t>计量单位：万元</t>
  </si>
  <si>
    <t>本月</t>
  </si>
  <si>
    <t>本年累计</t>
  </si>
  <si>
    <t>上年同期</t>
  </si>
  <si>
    <t>增幅%</t>
  </si>
  <si>
    <t>企业户数</t>
  </si>
  <si>
    <t xml:space="preserve">  规模以上工业企业</t>
  </si>
  <si>
    <t xml:space="preserve">  规模以下工业企业</t>
  </si>
  <si>
    <t>工业产值</t>
  </si>
  <si>
    <t>工业增加值</t>
  </si>
  <si>
    <t>营业收入</t>
  </si>
  <si>
    <t>营业利润</t>
  </si>
  <si>
    <t>制表人：</t>
  </si>
  <si>
    <t>钱月华</t>
  </si>
  <si>
    <t>审核人：</t>
  </si>
  <si>
    <t>吴晓岚</t>
  </si>
  <si>
    <t>规模以上工业企业效益及能耗</t>
  </si>
  <si>
    <t>计量单位</t>
  </si>
  <si>
    <t>资产总计</t>
  </si>
  <si>
    <t>万元</t>
  </si>
  <si>
    <t>负债总计</t>
  </si>
  <si>
    <t>净资产总计（资产-负债）</t>
  </si>
  <si>
    <t>应收帐款</t>
  </si>
  <si>
    <t>产成品</t>
  </si>
  <si>
    <t>出口交货值</t>
  </si>
  <si>
    <t>综合能源消耗量</t>
  </si>
  <si>
    <t>吨标准煤</t>
  </si>
  <si>
    <t>每万元产值能耗</t>
  </si>
  <si>
    <t>吨标准煤/万元</t>
  </si>
  <si>
    <t>胡张斌、钱月华</t>
  </si>
  <si>
    <t>建筑业</t>
  </si>
  <si>
    <t>建筑业户数</t>
  </si>
  <si>
    <t>户</t>
  </si>
  <si>
    <t>建筑业总产值</t>
  </si>
  <si>
    <t xml:space="preserve">  在地建筑业总产值</t>
  </si>
  <si>
    <t xml:space="preserve">  建筑工程</t>
  </si>
  <si>
    <t xml:space="preserve">  安装工程</t>
  </si>
  <si>
    <t>建筑业增加值</t>
  </si>
  <si>
    <t>从业人员</t>
  </si>
  <si>
    <t>人</t>
  </si>
  <si>
    <t>劳动报酬</t>
  </si>
  <si>
    <t>注：此表统计范围为具有资质等级的建筑企业。</t>
  </si>
  <si>
    <t>陈静燕</t>
  </si>
  <si>
    <t>第三产业</t>
  </si>
  <si>
    <t>商    业</t>
  </si>
  <si>
    <t>限额以上商业企业户数</t>
  </si>
  <si>
    <t xml:space="preserve">  批发企业户数</t>
  </si>
  <si>
    <t xml:space="preserve">  零售业企业户数</t>
  </si>
  <si>
    <t xml:space="preserve">  餐饮业</t>
  </si>
  <si>
    <t>商品销售收入</t>
  </si>
  <si>
    <t xml:space="preserve">  批发和零售业</t>
  </si>
  <si>
    <t>社会消费品零售总额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</si>
  <si>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零售业</t>
    </r>
  </si>
  <si>
    <t xml:space="preserve">  住宿业</t>
  </si>
  <si>
    <t>按行业分：</t>
  </si>
  <si>
    <t xml:space="preserve">  超市卖场销售收入</t>
  </si>
  <si>
    <t xml:space="preserve">  汽车销售收入</t>
  </si>
  <si>
    <t xml:space="preserve">  其他销售收入</t>
  </si>
  <si>
    <t>市场个数</t>
  </si>
  <si>
    <t>个</t>
  </si>
  <si>
    <t>市场成交额</t>
  </si>
  <si>
    <t>钱情辉</t>
  </si>
  <si>
    <t>服务业</t>
  </si>
  <si>
    <t>去年同期</t>
  </si>
  <si>
    <t>增幅（%）</t>
  </si>
  <si>
    <t>交运业</t>
  </si>
  <si>
    <t>物业</t>
  </si>
  <si>
    <t>其他服务业</t>
  </si>
  <si>
    <t>利润总额</t>
  </si>
  <si>
    <t>从业人员工资</t>
  </si>
  <si>
    <t>陶  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</si>
</sst>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;_؃"/>
    <numFmt numFmtId="179" formatCode="0.00_ "/>
    <numFmt numFmtId="180" formatCode="0.0000_ "/>
    <numFmt numFmtId="181" formatCode="0;__x0003_"/>
  </numFmts>
  <fonts count="33">
    <font>
      <sz val="11"/>
      <color theme="1"/>
      <name val="微软雅黑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b/>
      <sz val="36"/>
      <name val="楷体_GB2312"/>
      <charset val="134"/>
    </font>
    <font>
      <b/>
      <sz val="48"/>
      <name val="楷体_GB2312"/>
      <charset val="134"/>
    </font>
    <font>
      <b/>
      <sz val="22"/>
      <name val="楷体_GB2312"/>
      <charset val="134"/>
    </font>
    <font>
      <sz val="2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2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7" borderId="30" applyNumberFormat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179" fontId="1" fillId="0" borderId="6" xfId="49" applyNumberFormat="1" applyFill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5" xfId="49" applyFill="1" applyBorder="1">
      <alignment vertical="center"/>
    </xf>
    <xf numFmtId="0" fontId="6" fillId="0" borderId="0" xfId="0" applyFont="1">
      <alignment vertical="center"/>
    </xf>
    <xf numFmtId="179" fontId="1" fillId="0" borderId="5" xfId="0" applyNumberFormat="1" applyFont="1" applyBorder="1">
      <alignment vertical="center"/>
    </xf>
    <xf numFmtId="179" fontId="1" fillId="0" borderId="4" xfId="0" applyNumberFormat="1" applyFont="1" applyBorder="1">
      <alignment vertical="center"/>
    </xf>
    <xf numFmtId="180" fontId="1" fillId="0" borderId="16" xfId="0" applyNumberFormat="1" applyFont="1" applyBorder="1">
      <alignment vertical="center"/>
    </xf>
    <xf numFmtId="180" fontId="1" fillId="0" borderId="17" xfId="0" applyNumberFormat="1" applyFont="1" applyBorder="1">
      <alignment vertical="center"/>
    </xf>
    <xf numFmtId="179" fontId="1" fillId="0" borderId="9" xfId="0" applyNumberFormat="1" applyFont="1" applyBorder="1">
      <alignment vertical="center"/>
    </xf>
    <xf numFmtId="0" fontId="5" fillId="0" borderId="13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5" fillId="0" borderId="18" xfId="0" applyNumberFormat="1" applyFont="1" applyFill="1" applyBorder="1" applyAlignment="1">
      <alignment vertical="center"/>
    </xf>
    <xf numFmtId="0" fontId="5" fillId="0" borderId="19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81" fontId="5" fillId="0" borderId="13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1" fillId="0" borderId="20" xfId="0" applyFont="1" applyBorder="1">
      <alignment vertical="center"/>
    </xf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179" fontId="1" fillId="0" borderId="24" xfId="0" applyNumberFormat="1" applyFont="1" applyFill="1" applyBorder="1" applyAlignment="1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vertical="center"/>
    </xf>
    <xf numFmtId="0" fontId="11" fillId="0" borderId="0" xfId="49" applyFont="1" applyFill="1" applyBorder="1" applyAlignment="1">
      <alignment horizontal="center" vertical="center"/>
    </xf>
    <xf numFmtId="57" fontId="11" fillId="0" borderId="0" xfId="49" applyNumberFormat="1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zoomScaleSheetLayoutView="60" workbookViewId="0">
      <selection activeCell="F41" sqref="F41"/>
    </sheetView>
  </sheetViews>
  <sheetFormatPr defaultColWidth="8.18181818181818" defaultRowHeight="15.6"/>
  <cols>
    <col min="1" max="8" width="8.18181818181818" style="74"/>
    <col min="9" max="9" width="11.3636363636364" style="74" customWidth="1"/>
    <col min="10" max="16384" width="8.18181818181818" style="74"/>
  </cols>
  <sheetData>
    <row r="2" spans="7:9">
      <c r="G2" s="75"/>
      <c r="H2" s="75"/>
      <c r="I2" s="75"/>
    </row>
    <row r="3" spans="7:9">
      <c r="G3" s="75"/>
      <c r="H3" s="75"/>
      <c r="I3" s="75"/>
    </row>
    <row r="4" spans="7:9">
      <c r="G4" s="76"/>
      <c r="H4" s="76"/>
      <c r="I4" s="76"/>
    </row>
    <row r="6" ht="46.5" customHeight="1" spans="1:10">
      <c r="A6" s="77" t="s">
        <v>0</v>
      </c>
      <c r="B6" s="77"/>
      <c r="C6" s="77"/>
      <c r="D6" s="77"/>
      <c r="E6" s="77"/>
      <c r="F6" s="77"/>
      <c r="G6" s="77"/>
      <c r="H6" s="77"/>
      <c r="I6" s="77"/>
      <c r="J6" s="81"/>
    </row>
    <row r="7" ht="14.25" customHeight="1" spans="1:9">
      <c r="A7" s="77"/>
      <c r="B7" s="77"/>
      <c r="C7" s="77"/>
      <c r="D7" s="77"/>
      <c r="E7" s="77"/>
      <c r="F7" s="77"/>
      <c r="G7" s="77"/>
      <c r="H7" s="77"/>
      <c r="I7" s="77"/>
    </row>
    <row r="8" ht="14.25" customHeight="1" spans="1:9">
      <c r="A8" s="77"/>
      <c r="B8" s="77"/>
      <c r="C8" s="77"/>
      <c r="D8" s="77"/>
      <c r="E8" s="77"/>
      <c r="F8" s="77"/>
      <c r="G8" s="77"/>
      <c r="H8" s="77"/>
      <c r="I8" s="77"/>
    </row>
    <row r="9" ht="14.25" customHeight="1" spans="1:9">
      <c r="A9" s="77"/>
      <c r="B9" s="77"/>
      <c r="C9" s="77"/>
      <c r="D9" s="77"/>
      <c r="E9" s="77"/>
      <c r="F9" s="77"/>
      <c r="G9" s="77"/>
      <c r="H9" s="77"/>
      <c r="I9" s="77"/>
    </row>
    <row r="10" ht="14.25" customHeight="1" spans="1:9">
      <c r="A10" s="77"/>
      <c r="B10" s="77"/>
      <c r="C10" s="77"/>
      <c r="D10" s="77"/>
      <c r="E10" s="77"/>
      <c r="F10" s="77"/>
      <c r="G10" s="77"/>
      <c r="H10" s="77"/>
      <c r="I10" s="77"/>
    </row>
    <row r="11" ht="14.25" customHeight="1" spans="1:9">
      <c r="A11" s="77"/>
      <c r="B11" s="77"/>
      <c r="C11" s="77"/>
      <c r="D11" s="77"/>
      <c r="E11" s="77"/>
      <c r="F11" s="77"/>
      <c r="G11" s="77"/>
      <c r="H11" s="77"/>
      <c r="I11" s="77"/>
    </row>
    <row r="12" ht="14.25" customHeight="1" spans="1:9">
      <c r="A12" s="77"/>
      <c r="B12" s="77"/>
      <c r="C12" s="77"/>
      <c r="D12" s="77"/>
      <c r="E12" s="77"/>
      <c r="F12" s="77"/>
      <c r="G12" s="77"/>
      <c r="H12" s="77"/>
      <c r="I12" s="77"/>
    </row>
    <row r="13" ht="14.25" customHeight="1" spans="1:9">
      <c r="A13" s="77"/>
      <c r="B13" s="77"/>
      <c r="C13" s="77"/>
      <c r="D13" s="77"/>
      <c r="E13" s="77"/>
      <c r="F13" s="77"/>
      <c r="G13" s="77"/>
      <c r="H13" s="77"/>
      <c r="I13" s="77"/>
    </row>
    <row r="14" ht="14.25" customHeight="1" spans="1:9">
      <c r="A14" s="77"/>
      <c r="B14" s="77"/>
      <c r="C14" s="77"/>
      <c r="D14" s="77"/>
      <c r="E14" s="77"/>
      <c r="F14" s="77"/>
      <c r="G14" s="77"/>
      <c r="H14" s="77"/>
      <c r="I14" s="77"/>
    </row>
    <row r="15" ht="14.25" customHeight="1" spans="1:9">
      <c r="A15" s="77"/>
      <c r="B15" s="77"/>
      <c r="C15" s="77"/>
      <c r="D15" s="77"/>
      <c r="E15" s="77"/>
      <c r="F15" s="77"/>
      <c r="G15" s="77"/>
      <c r="H15" s="77"/>
      <c r="I15" s="77"/>
    </row>
    <row r="16" ht="14.25" customHeight="1" spans="1:9">
      <c r="A16" s="77"/>
      <c r="B16" s="77"/>
      <c r="C16" s="77"/>
      <c r="D16" s="77"/>
      <c r="E16" s="77"/>
      <c r="F16" s="77"/>
      <c r="G16" s="77"/>
      <c r="H16" s="77"/>
      <c r="I16" s="77"/>
    </row>
    <row r="17" ht="14.25" customHeight="1" spans="1:9">
      <c r="A17" s="77"/>
      <c r="B17" s="77"/>
      <c r="C17" s="77"/>
      <c r="D17" s="77"/>
      <c r="E17" s="77"/>
      <c r="F17" s="77"/>
      <c r="G17" s="77"/>
      <c r="H17" s="77"/>
      <c r="I17" s="77"/>
    </row>
    <row r="18" ht="14.25" customHeight="1" spans="1:9">
      <c r="A18" s="77"/>
      <c r="B18" s="77"/>
      <c r="C18" s="77"/>
      <c r="D18" s="77"/>
      <c r="E18" s="77"/>
      <c r="F18" s="77"/>
      <c r="G18" s="77"/>
      <c r="H18" s="77"/>
      <c r="I18" s="77"/>
    </row>
    <row r="19" ht="14.25" customHeight="1" spans="1:9">
      <c r="A19" s="77"/>
      <c r="B19" s="77"/>
      <c r="C19" s="77"/>
      <c r="D19" s="77"/>
      <c r="E19" s="77"/>
      <c r="F19" s="77"/>
      <c r="G19" s="77"/>
      <c r="H19" s="77"/>
      <c r="I19" s="77"/>
    </row>
    <row r="20" ht="14.25" customHeight="1" spans="1:9">
      <c r="A20" s="78"/>
      <c r="B20" s="78"/>
      <c r="C20" s="78"/>
      <c r="D20" s="78"/>
      <c r="E20" s="78"/>
      <c r="F20" s="78"/>
      <c r="G20" s="78"/>
      <c r="H20" s="78"/>
      <c r="I20" s="78"/>
    </row>
    <row r="21" ht="14.25" customHeight="1" spans="1:9">
      <c r="A21" s="78"/>
      <c r="B21" s="78"/>
      <c r="C21" s="78"/>
      <c r="D21" s="78"/>
      <c r="E21" s="78"/>
      <c r="F21" s="78"/>
      <c r="G21" s="78"/>
      <c r="H21" s="78"/>
      <c r="I21" s="78"/>
    </row>
    <row r="22" ht="14.25" customHeight="1" spans="1:9">
      <c r="A22" s="78"/>
      <c r="B22" s="78"/>
      <c r="C22" s="78"/>
      <c r="D22" s="78"/>
      <c r="E22" s="78"/>
      <c r="F22" s="78"/>
      <c r="G22" s="78"/>
      <c r="H22" s="78"/>
      <c r="I22" s="78"/>
    </row>
    <row r="23" ht="14.25" customHeight="1" spans="1:9">
      <c r="A23" s="78"/>
      <c r="B23" s="78"/>
      <c r="C23" s="78"/>
      <c r="D23" s="78"/>
      <c r="E23" s="78"/>
      <c r="F23" s="78"/>
      <c r="G23" s="78"/>
      <c r="H23" s="78"/>
      <c r="I23" s="78"/>
    </row>
    <row r="24" ht="14.25" customHeight="1" spans="1:9">
      <c r="A24" s="78"/>
      <c r="B24" s="78"/>
      <c r="C24" s="78"/>
      <c r="D24" s="78"/>
      <c r="E24" s="78"/>
      <c r="F24" s="78"/>
      <c r="G24" s="78"/>
      <c r="H24" s="78"/>
      <c r="I24" s="78"/>
    </row>
    <row r="25" ht="14.25" customHeight="1" spans="1:9">
      <c r="A25" s="78"/>
      <c r="B25" s="78"/>
      <c r="C25" s="78"/>
      <c r="D25" s="78"/>
      <c r="E25" s="78"/>
      <c r="F25" s="78"/>
      <c r="G25" s="78"/>
      <c r="H25" s="78"/>
      <c r="I25" s="78"/>
    </row>
    <row r="26" ht="14.25" customHeight="1" spans="1:9">
      <c r="A26" s="78"/>
      <c r="B26" s="78"/>
      <c r="C26" s="78"/>
      <c r="D26" s="78"/>
      <c r="E26" s="78"/>
      <c r="F26" s="78"/>
      <c r="G26" s="78"/>
      <c r="H26" s="78"/>
      <c r="I26" s="78"/>
    </row>
    <row r="35" ht="28.2" spans="1:9">
      <c r="A35" s="79" t="s">
        <v>1</v>
      </c>
      <c r="B35" s="79"/>
      <c r="C35" s="79"/>
      <c r="D35" s="79"/>
      <c r="E35" s="79"/>
      <c r="F35" s="79"/>
      <c r="G35" s="79"/>
      <c r="H35" s="79"/>
      <c r="I35" s="79"/>
    </row>
    <row r="36" ht="28.2" spans="1:9">
      <c r="A36" s="80">
        <v>45890</v>
      </c>
      <c r="B36" s="79"/>
      <c r="C36" s="79"/>
      <c r="D36" s="79"/>
      <c r="E36" s="79"/>
      <c r="F36" s="79"/>
      <c r="G36" s="79"/>
      <c r="H36" s="79"/>
      <c r="I36" s="79"/>
    </row>
  </sheetData>
  <mergeCells count="6">
    <mergeCell ref="G2:I2"/>
    <mergeCell ref="G3:I3"/>
    <mergeCell ref="G4:I4"/>
    <mergeCell ref="A35:I35"/>
    <mergeCell ref="A36:I36"/>
    <mergeCell ref="A6:I19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7" workbookViewId="0">
      <selection activeCell="F41" sqref="F41"/>
    </sheetView>
  </sheetViews>
  <sheetFormatPr defaultColWidth="8" defaultRowHeight="15.6" outlineLevelCol="6"/>
  <cols>
    <col min="1" max="1" width="18.6666666666667" style="2" customWidth="1"/>
    <col min="2" max="4" width="11.219696969697" style="2" customWidth="1"/>
    <col min="5" max="5" width="11.219696969697" style="61" customWidth="1"/>
    <col min="6" max="16384" width="8" style="2"/>
  </cols>
  <sheetData>
    <row r="1" ht="17.4" spans="1:1">
      <c r="A1" s="3" t="s">
        <v>2</v>
      </c>
    </row>
    <row r="2" ht="20.4" spans="1:5">
      <c r="A2" s="4" t="s">
        <v>3</v>
      </c>
      <c r="B2" s="4"/>
      <c r="C2" s="4"/>
      <c r="D2" s="4"/>
      <c r="E2" s="4"/>
    </row>
    <row r="3" ht="15" customHeight="1" spans="1:5">
      <c r="A3" s="4"/>
      <c r="B3" s="4"/>
      <c r="C3" s="62"/>
      <c r="D3" s="63" t="s">
        <v>4</v>
      </c>
      <c r="E3" s="63"/>
    </row>
    <row r="4" ht="27.95" customHeight="1" spans="1:5">
      <c r="A4" s="64"/>
      <c r="B4" s="6" t="s">
        <v>5</v>
      </c>
      <c r="C4" s="6" t="s">
        <v>6</v>
      </c>
      <c r="D4" s="6" t="s">
        <v>7</v>
      </c>
      <c r="E4" s="7" t="s">
        <v>8</v>
      </c>
    </row>
    <row r="5" ht="26.1" customHeight="1" spans="1:5">
      <c r="A5" s="65" t="s">
        <v>9</v>
      </c>
      <c r="B5" s="66">
        <f>B6+B7</f>
        <v>60</v>
      </c>
      <c r="C5" s="66">
        <f>C6+C7</f>
        <v>60</v>
      </c>
      <c r="D5" s="66">
        <f>D6+D7</f>
        <v>62</v>
      </c>
      <c r="E5" s="67">
        <f t="shared" ref="E5:E10" si="0">(C5-D5)/D5*100</f>
        <v>-3.2258064516129</v>
      </c>
    </row>
    <row r="6" ht="26.1" customHeight="1" spans="1:5">
      <c r="A6" s="12" t="s">
        <v>10</v>
      </c>
      <c r="B6" s="24">
        <v>43</v>
      </c>
      <c r="C6" s="24">
        <v>43</v>
      </c>
      <c r="D6" s="24">
        <v>43</v>
      </c>
      <c r="E6" s="50">
        <f t="shared" si="0"/>
        <v>0</v>
      </c>
    </row>
    <row r="7" ht="26.1" customHeight="1" spans="1:5">
      <c r="A7" s="12" t="s">
        <v>11</v>
      </c>
      <c r="B7" s="24">
        <v>17</v>
      </c>
      <c r="C7" s="24">
        <v>17</v>
      </c>
      <c r="D7" s="24">
        <v>19</v>
      </c>
      <c r="E7" s="50">
        <f t="shared" si="0"/>
        <v>-10.5263157894737</v>
      </c>
    </row>
    <row r="8" ht="26.1" customHeight="1" spans="1:5">
      <c r="A8" s="8" t="s">
        <v>12</v>
      </c>
      <c r="B8" s="66">
        <f>B9+B10</f>
        <v>33327</v>
      </c>
      <c r="C8" s="66">
        <f>C9+C10</f>
        <v>250390</v>
      </c>
      <c r="D8" s="66">
        <f>D9+D10</f>
        <v>243002</v>
      </c>
      <c r="E8" s="67">
        <f t="shared" si="0"/>
        <v>3.0403041950272</v>
      </c>
    </row>
    <row r="9" ht="26.1" customHeight="1" spans="1:5">
      <c r="A9" s="12" t="s">
        <v>10</v>
      </c>
      <c r="B9" s="24">
        <v>33327</v>
      </c>
      <c r="C9" s="24">
        <v>249839</v>
      </c>
      <c r="D9" s="24">
        <v>242333</v>
      </c>
      <c r="E9" s="50">
        <f t="shared" si="0"/>
        <v>3.09739078045499</v>
      </c>
    </row>
    <row r="10" ht="26.1" customHeight="1" spans="1:5">
      <c r="A10" s="12" t="s">
        <v>11</v>
      </c>
      <c r="B10" s="24">
        <v>0</v>
      </c>
      <c r="C10" s="24">
        <v>551</v>
      </c>
      <c r="D10" s="24">
        <v>669</v>
      </c>
      <c r="E10" s="50">
        <f t="shared" si="0"/>
        <v>-17.6382660687593</v>
      </c>
    </row>
    <row r="11" ht="26.1" customHeight="1" spans="1:5">
      <c r="A11" s="8" t="s">
        <v>13</v>
      </c>
      <c r="B11" s="68">
        <f>B12+B13</f>
        <v>6986</v>
      </c>
      <c r="C11" s="66">
        <f>C12+C13</f>
        <v>52725</v>
      </c>
      <c r="D11" s="66">
        <f>D12+D13</f>
        <v>50189</v>
      </c>
      <c r="E11" s="67">
        <f t="shared" ref="E11:E16" si="1">(C11-D11)/D11*100</f>
        <v>5.0529000378569</v>
      </c>
    </row>
    <row r="12" ht="26.1" customHeight="1" spans="1:7">
      <c r="A12" s="12" t="s">
        <v>10</v>
      </c>
      <c r="B12" s="69">
        <v>6986</v>
      </c>
      <c r="C12" s="70">
        <v>52604</v>
      </c>
      <c r="D12" s="69">
        <v>50042</v>
      </c>
      <c r="E12" s="50">
        <f t="shared" si="1"/>
        <v>5.11969945245993</v>
      </c>
      <c r="G12" s="71"/>
    </row>
    <row r="13" ht="26.1" customHeight="1" spans="1:5">
      <c r="A13" s="12" t="s">
        <v>11</v>
      </c>
      <c r="B13" s="24">
        <v>0</v>
      </c>
      <c r="C13" s="24">
        <v>121</v>
      </c>
      <c r="D13" s="24">
        <v>147</v>
      </c>
      <c r="E13" s="50">
        <f t="shared" si="1"/>
        <v>-17.687074829932</v>
      </c>
    </row>
    <row r="14" ht="26.1" customHeight="1" spans="1:5">
      <c r="A14" s="72" t="s">
        <v>14</v>
      </c>
      <c r="B14" s="66">
        <f>B15+B16</f>
        <v>38695</v>
      </c>
      <c r="C14" s="66">
        <f>C15+C16</f>
        <v>252900</v>
      </c>
      <c r="D14" s="66">
        <f>D15+D16</f>
        <v>230809</v>
      </c>
      <c r="E14" s="67">
        <f t="shared" si="1"/>
        <v>9.57111724412826</v>
      </c>
    </row>
    <row r="15" ht="26.1" customHeight="1" spans="1:5">
      <c r="A15" s="12" t="s">
        <v>10</v>
      </c>
      <c r="B15" s="24">
        <v>38695</v>
      </c>
      <c r="C15" s="24">
        <v>252349</v>
      </c>
      <c r="D15" s="24">
        <v>230140</v>
      </c>
      <c r="E15" s="50">
        <f t="shared" si="1"/>
        <v>9.65021291387851</v>
      </c>
    </row>
    <row r="16" ht="26.1" customHeight="1" spans="1:5">
      <c r="A16" s="12" t="s">
        <v>11</v>
      </c>
      <c r="B16" s="24">
        <v>0</v>
      </c>
      <c r="C16" s="24">
        <v>551</v>
      </c>
      <c r="D16" s="24">
        <v>669</v>
      </c>
      <c r="E16" s="50">
        <f t="shared" si="1"/>
        <v>-17.6382660687593</v>
      </c>
    </row>
    <row r="17" ht="26.1" customHeight="1" spans="1:5">
      <c r="A17" s="8" t="s">
        <v>15</v>
      </c>
      <c r="B17" s="66">
        <f>B18+B19</f>
        <v>-4129</v>
      </c>
      <c r="C17" s="66">
        <f>C18+C19</f>
        <v>-24277</v>
      </c>
      <c r="D17" s="66">
        <f>D18+D19</f>
        <v>-16319</v>
      </c>
      <c r="E17" s="67">
        <f>(C17-D17)/ABS(D17)*100</f>
        <v>-48.7652429683191</v>
      </c>
    </row>
    <row r="18" ht="26.1" customHeight="1" spans="1:5">
      <c r="A18" s="12" t="s">
        <v>10</v>
      </c>
      <c r="B18" s="24">
        <v>-4129</v>
      </c>
      <c r="C18" s="24">
        <v>-24157</v>
      </c>
      <c r="D18" s="24">
        <v>-16252</v>
      </c>
      <c r="E18" s="50">
        <f>(C18-D18)/ABS(D18)*100</f>
        <v>-48.6401673640167</v>
      </c>
    </row>
    <row r="19" ht="26.1" customHeight="1" spans="1:5">
      <c r="A19" s="17" t="s">
        <v>11</v>
      </c>
      <c r="B19" s="34">
        <v>0</v>
      </c>
      <c r="C19" s="34">
        <v>-120</v>
      </c>
      <c r="D19" s="34">
        <v>-67</v>
      </c>
      <c r="E19" s="73">
        <f>(C19-D19)/ABS(D19)*100</f>
        <v>-79.1044776119403</v>
      </c>
    </row>
    <row r="20" s="1" customFormat="1" spans="1:5">
      <c r="A20" s="60"/>
      <c r="D20" s="1" t="s">
        <v>16</v>
      </c>
      <c r="E20" s="1" t="s">
        <v>17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2">
    <mergeCell ref="A2:E2"/>
    <mergeCell ref="D3:E3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20" workbookViewId="0">
      <selection activeCell="K15" sqref="K15"/>
    </sheetView>
  </sheetViews>
  <sheetFormatPr defaultColWidth="8" defaultRowHeight="15.6" outlineLevelCol="4"/>
  <cols>
    <col min="1" max="1" width="20.6666666666667" style="2" customWidth="1"/>
    <col min="2" max="2" width="12.6666666666667" style="2" customWidth="1"/>
    <col min="3" max="4" width="11.219696969697" style="2" customWidth="1"/>
    <col min="5" max="5" width="15" style="2" customWidth="1"/>
    <col min="6" max="16384" width="8" style="2"/>
  </cols>
  <sheetData>
    <row r="1" ht="17.4" spans="1:1">
      <c r="A1" s="3" t="s">
        <v>2</v>
      </c>
    </row>
    <row r="2" ht="21.15" spans="1:5">
      <c r="A2" s="4" t="s">
        <v>20</v>
      </c>
      <c r="B2" s="4"/>
      <c r="C2" s="4"/>
      <c r="D2" s="4"/>
      <c r="E2" s="4"/>
    </row>
    <row r="3" ht="30" customHeight="1" spans="1:5">
      <c r="A3" s="23"/>
      <c r="B3" s="6" t="s">
        <v>21</v>
      </c>
      <c r="C3" s="6" t="s">
        <v>6</v>
      </c>
      <c r="D3" s="6" t="s">
        <v>7</v>
      </c>
      <c r="E3" s="7" t="s">
        <v>8</v>
      </c>
    </row>
    <row r="4" ht="30" customHeight="1" spans="1:5">
      <c r="A4" s="12" t="s">
        <v>22</v>
      </c>
      <c r="B4" s="13" t="s">
        <v>23</v>
      </c>
      <c r="C4" s="37">
        <v>961057.9</v>
      </c>
      <c r="D4" s="38">
        <v>943645.7</v>
      </c>
      <c r="E4" s="39">
        <v>1.84520525023323</v>
      </c>
    </row>
    <row r="5" ht="30" customHeight="1" spans="1:5">
      <c r="A5" s="12" t="s">
        <v>24</v>
      </c>
      <c r="B5" s="13" t="s">
        <v>23</v>
      </c>
      <c r="C5" s="40">
        <v>651360.1</v>
      </c>
      <c r="D5" s="41">
        <v>549187.9</v>
      </c>
      <c r="E5" s="39">
        <v>18.6042336329697</v>
      </c>
    </row>
    <row r="6" ht="30" customHeight="1" spans="1:5">
      <c r="A6" s="12" t="s">
        <v>25</v>
      </c>
      <c r="B6" s="13" t="s">
        <v>23</v>
      </c>
      <c r="C6" s="42">
        <v>309697.8</v>
      </c>
      <c r="D6" s="42">
        <v>394457.8</v>
      </c>
      <c r="E6" s="39">
        <v>-21.4877231480782</v>
      </c>
    </row>
    <row r="7" ht="30" customHeight="1" spans="1:5">
      <c r="A7" s="12" t="s">
        <v>26</v>
      </c>
      <c r="B7" s="13" t="s">
        <v>23</v>
      </c>
      <c r="C7" s="37">
        <v>164347</v>
      </c>
      <c r="D7" s="38">
        <v>157217</v>
      </c>
      <c r="E7" s="39">
        <v>4.53513296908095</v>
      </c>
    </row>
    <row r="8" ht="30" customHeight="1" spans="1:5">
      <c r="A8" s="12" t="s">
        <v>27</v>
      </c>
      <c r="B8" s="13" t="s">
        <v>23</v>
      </c>
      <c r="C8" s="43">
        <v>22411.5</v>
      </c>
      <c r="D8" s="40">
        <v>26508.9</v>
      </c>
      <c r="E8" s="39">
        <v>-15.4566956757919</v>
      </c>
    </row>
    <row r="9" ht="30" customHeight="1" spans="1:5">
      <c r="A9" s="12" t="s">
        <v>28</v>
      </c>
      <c r="B9" s="13" t="s">
        <v>23</v>
      </c>
      <c r="C9" s="44">
        <v>45287.401</v>
      </c>
      <c r="D9" s="45">
        <v>46154.428</v>
      </c>
      <c r="E9" s="39">
        <v>-1.87853481793773</v>
      </c>
    </row>
    <row r="10" ht="30" customHeight="1" spans="1:5">
      <c r="A10" s="12" t="s">
        <v>29</v>
      </c>
      <c r="B10" s="13" t="s">
        <v>30</v>
      </c>
      <c r="C10" s="40">
        <v>9647.16</v>
      </c>
      <c r="D10" s="41">
        <v>11731.25</v>
      </c>
      <c r="E10" s="39">
        <v>-17.7652850293021</v>
      </c>
    </row>
    <row r="11" ht="30" customHeight="1" spans="1:5">
      <c r="A11" s="17" t="s">
        <v>31</v>
      </c>
      <c r="B11" s="18" t="s">
        <v>32</v>
      </c>
      <c r="C11" s="46">
        <v>0.03861343214024</v>
      </c>
      <c r="D11" s="47">
        <v>0.0484095397253356</v>
      </c>
      <c r="E11" s="48">
        <v>-20.2359031725492</v>
      </c>
    </row>
    <row r="12" s="1" customFormat="1" ht="15" customHeight="1" spans="4:5">
      <c r="D12" s="1" t="s">
        <v>16</v>
      </c>
      <c r="E12" s="1" t="s">
        <v>33</v>
      </c>
    </row>
    <row r="13" s="1" customFormat="1" ht="15" customHeight="1" spans="4:5">
      <c r="D13" s="1" t="s">
        <v>18</v>
      </c>
      <c r="E13" s="1" t="s">
        <v>19</v>
      </c>
    </row>
    <row r="14" ht="30" customHeight="1" spans="1:5">
      <c r="A14" s="4" t="s">
        <v>34</v>
      </c>
      <c r="B14" s="4"/>
      <c r="C14" s="4"/>
      <c r="D14" s="4"/>
      <c r="E14" s="4"/>
    </row>
    <row r="15" ht="30" customHeight="1" spans="1:5">
      <c r="A15" s="23"/>
      <c r="B15" s="6" t="s">
        <v>21</v>
      </c>
      <c r="C15" s="6" t="s">
        <v>6</v>
      </c>
      <c r="D15" s="6" t="s">
        <v>7</v>
      </c>
      <c r="E15" s="7" t="s">
        <v>8</v>
      </c>
    </row>
    <row r="16" ht="30" customHeight="1" spans="1:5">
      <c r="A16" s="12" t="s">
        <v>35</v>
      </c>
      <c r="B16" s="13" t="s">
        <v>36</v>
      </c>
      <c r="C16" s="49">
        <v>12</v>
      </c>
      <c r="D16" s="49">
        <v>14</v>
      </c>
      <c r="E16" s="50">
        <f t="shared" ref="E16:E23" si="0">(C16-D16)/D16*100</f>
        <v>-14.2857142857143</v>
      </c>
    </row>
    <row r="17" ht="30" customHeight="1" spans="1:5">
      <c r="A17" s="12" t="s">
        <v>37</v>
      </c>
      <c r="B17" s="13" t="s">
        <v>23</v>
      </c>
      <c r="C17" s="49">
        <v>69757</v>
      </c>
      <c r="D17" s="49">
        <v>62473</v>
      </c>
      <c r="E17" s="50">
        <f t="shared" si="0"/>
        <v>11.6594368767307</v>
      </c>
    </row>
    <row r="18" ht="30" customHeight="1" spans="1:5">
      <c r="A18" s="51" t="s">
        <v>38</v>
      </c>
      <c r="B18" s="13" t="s">
        <v>23</v>
      </c>
      <c r="C18" s="52">
        <v>33611</v>
      </c>
      <c r="D18" s="53">
        <v>37189</v>
      </c>
      <c r="E18" s="50">
        <f t="shared" si="0"/>
        <v>-9.62112452606954</v>
      </c>
    </row>
    <row r="19" ht="30" customHeight="1" spans="1:5">
      <c r="A19" s="12" t="s">
        <v>39</v>
      </c>
      <c r="B19" s="13" t="s">
        <v>23</v>
      </c>
      <c r="C19" s="54">
        <v>57047</v>
      </c>
      <c r="D19" s="55">
        <v>56127</v>
      </c>
      <c r="E19" s="50">
        <f t="shared" si="0"/>
        <v>1.63913980793557</v>
      </c>
    </row>
    <row r="20" ht="30" customHeight="1" spans="1:5">
      <c r="A20" s="12" t="s">
        <v>40</v>
      </c>
      <c r="B20" s="13" t="s">
        <v>23</v>
      </c>
      <c r="C20" s="56">
        <v>12711</v>
      </c>
      <c r="D20" s="57">
        <v>6345</v>
      </c>
      <c r="E20" s="50">
        <f t="shared" si="0"/>
        <v>100.330969267139</v>
      </c>
    </row>
    <row r="21" ht="30" customHeight="1" spans="1:5">
      <c r="A21" s="12" t="s">
        <v>41</v>
      </c>
      <c r="B21" s="13" t="s">
        <v>23</v>
      </c>
      <c r="C21" s="58">
        <v>20927</v>
      </c>
      <c r="D21" s="58">
        <v>18742</v>
      </c>
      <c r="E21" s="50">
        <f t="shared" si="0"/>
        <v>11.6583075445523</v>
      </c>
    </row>
    <row r="22" ht="30" customHeight="1" spans="1:5">
      <c r="A22" s="12" t="s">
        <v>42</v>
      </c>
      <c r="B22" s="13" t="s">
        <v>43</v>
      </c>
      <c r="C22" s="56">
        <v>548</v>
      </c>
      <c r="D22" s="57">
        <v>735</v>
      </c>
      <c r="E22" s="50">
        <f t="shared" si="0"/>
        <v>-25.4421768707483</v>
      </c>
    </row>
    <row r="23" ht="30" customHeight="1" spans="1:5">
      <c r="A23" s="17" t="s">
        <v>44</v>
      </c>
      <c r="B23" s="18" t="s">
        <v>23</v>
      </c>
      <c r="C23" s="59">
        <v>3288</v>
      </c>
      <c r="D23" s="59">
        <v>4441</v>
      </c>
      <c r="E23" s="50">
        <f t="shared" si="0"/>
        <v>-25.9626210312993</v>
      </c>
    </row>
    <row r="24" spans="1:1">
      <c r="A24" s="60" t="s">
        <v>45</v>
      </c>
    </row>
    <row r="25" s="1" customFormat="1" customHeight="1" spans="4:5">
      <c r="D25" s="1" t="s">
        <v>16</v>
      </c>
      <c r="E25" s="1" t="s">
        <v>46</v>
      </c>
    </row>
    <row r="26" s="1" customFormat="1" customHeight="1" spans="4:5">
      <c r="D26" s="1" t="s">
        <v>18</v>
      </c>
      <c r="E26" s="1" t="s">
        <v>19</v>
      </c>
    </row>
  </sheetData>
  <sheetProtection formatCells="0" insertHyperlinks="0" autoFilter="0"/>
  <mergeCells count="2">
    <mergeCell ref="A2:E2"/>
    <mergeCell ref="A14:E1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3" workbookViewId="0">
      <selection activeCell="F41" sqref="F41"/>
    </sheetView>
  </sheetViews>
  <sheetFormatPr defaultColWidth="8" defaultRowHeight="15.6" outlineLevelCol="6"/>
  <cols>
    <col min="1" max="1" width="20.4469696969697" style="2" customWidth="1"/>
    <col min="2" max="2" width="8" style="2"/>
    <col min="3" max="6" width="9.4469696969697" style="2" customWidth="1"/>
    <col min="7" max="16384" width="8" style="2"/>
  </cols>
  <sheetData>
    <row r="1" ht="17.4" spans="1:1">
      <c r="A1" s="3" t="s">
        <v>47</v>
      </c>
    </row>
    <row r="2" ht="21.15" spans="1:6">
      <c r="A2" s="22" t="s">
        <v>48</v>
      </c>
      <c r="B2" s="22"/>
      <c r="C2" s="22"/>
      <c r="D2" s="22"/>
      <c r="E2" s="22"/>
      <c r="F2" s="22"/>
    </row>
    <row r="3" ht="30" customHeight="1" spans="1:7">
      <c r="A3" s="23"/>
      <c r="B3" s="6" t="s">
        <v>21</v>
      </c>
      <c r="C3" s="6" t="s">
        <v>5</v>
      </c>
      <c r="D3" s="6" t="s">
        <v>6</v>
      </c>
      <c r="E3" s="6" t="s">
        <v>7</v>
      </c>
      <c r="F3" s="7" t="s">
        <v>8</v>
      </c>
      <c r="G3" s="1"/>
    </row>
    <row r="4" s="21" customFormat="1" ht="30" customHeight="1" spans="1:7">
      <c r="A4" s="8" t="s">
        <v>49</v>
      </c>
      <c r="B4" s="9" t="s">
        <v>36</v>
      </c>
      <c r="C4" s="24">
        <f>C5+C6+C7</f>
        <v>114</v>
      </c>
      <c r="D4" s="24">
        <f>D5+D6+D7</f>
        <v>114</v>
      </c>
      <c r="E4" s="24">
        <v>115</v>
      </c>
      <c r="F4" s="25">
        <f t="shared" ref="F4:F19" si="0">(D4-E4)/E4*100</f>
        <v>-0.869565217391304</v>
      </c>
      <c r="G4" s="26"/>
    </row>
    <row r="5" ht="30" customHeight="1" spans="1:7">
      <c r="A5" s="12" t="s">
        <v>50</v>
      </c>
      <c r="B5" s="13" t="s">
        <v>36</v>
      </c>
      <c r="C5" s="24">
        <v>62</v>
      </c>
      <c r="D5" s="24">
        <v>62</v>
      </c>
      <c r="E5" s="24">
        <v>64</v>
      </c>
      <c r="F5" s="25">
        <f t="shared" si="0"/>
        <v>-3.125</v>
      </c>
      <c r="G5" s="1"/>
    </row>
    <row r="6" ht="30" customHeight="1" spans="1:7">
      <c r="A6" s="12" t="s">
        <v>51</v>
      </c>
      <c r="B6" s="13" t="s">
        <v>36</v>
      </c>
      <c r="C6" s="24">
        <v>17</v>
      </c>
      <c r="D6" s="24">
        <v>17</v>
      </c>
      <c r="E6" s="24">
        <v>17</v>
      </c>
      <c r="F6" s="25">
        <f t="shared" si="0"/>
        <v>0</v>
      </c>
      <c r="G6" s="1"/>
    </row>
    <row r="7" ht="30" customHeight="1" spans="1:7">
      <c r="A7" s="12" t="s">
        <v>52</v>
      </c>
      <c r="B7" s="13" t="s">
        <v>36</v>
      </c>
      <c r="C7" s="24">
        <v>35</v>
      </c>
      <c r="D7" s="24">
        <v>35</v>
      </c>
      <c r="E7" s="24">
        <v>34</v>
      </c>
      <c r="F7" s="25">
        <f t="shared" si="0"/>
        <v>2.94117647058823</v>
      </c>
      <c r="G7" s="1"/>
    </row>
    <row r="8" s="21" customFormat="1" ht="30" customHeight="1" spans="1:7">
      <c r="A8" s="8" t="s">
        <v>53</v>
      </c>
      <c r="B8" s="9" t="s">
        <v>23</v>
      </c>
      <c r="C8" s="27">
        <f>C9</f>
        <v>175095</v>
      </c>
      <c r="D8" s="27">
        <f>D9</f>
        <v>1313254</v>
      </c>
      <c r="E8" s="27">
        <f>E9</f>
        <v>1232747</v>
      </c>
      <c r="F8" s="25">
        <f t="shared" si="0"/>
        <v>6.53069932435447</v>
      </c>
      <c r="G8" s="26"/>
    </row>
    <row r="9" ht="30" customHeight="1" spans="1:7">
      <c r="A9" s="12" t="s">
        <v>54</v>
      </c>
      <c r="B9" s="13" t="s">
        <v>23</v>
      </c>
      <c r="C9" s="24">
        <v>175095</v>
      </c>
      <c r="D9" s="24">
        <v>1313254</v>
      </c>
      <c r="E9" s="24">
        <v>1232747</v>
      </c>
      <c r="F9" s="25">
        <f t="shared" si="0"/>
        <v>6.53069932435447</v>
      </c>
      <c r="G9" s="1"/>
    </row>
    <row r="10" s="21" customFormat="1" ht="30" customHeight="1" spans="1:7">
      <c r="A10" s="8" t="s">
        <v>55</v>
      </c>
      <c r="B10" s="9" t="s">
        <v>23</v>
      </c>
      <c r="C10" s="27">
        <f>C11+C13+C12</f>
        <v>46975</v>
      </c>
      <c r="D10" s="27">
        <f>D11+D13+D12</f>
        <v>311660</v>
      </c>
      <c r="E10" s="27">
        <f>E11+E13+E12</f>
        <v>304099</v>
      </c>
      <c r="F10" s="25">
        <f t="shared" si="0"/>
        <v>2.48636134942897</v>
      </c>
      <c r="G10" s="26"/>
    </row>
    <row r="11" ht="30" customHeight="1" spans="1:7">
      <c r="A11" s="28" t="s">
        <v>56</v>
      </c>
      <c r="B11" s="29" t="s">
        <v>23</v>
      </c>
      <c r="C11" s="24">
        <v>44258</v>
      </c>
      <c r="D11" s="24">
        <v>292067</v>
      </c>
      <c r="E11" s="24">
        <v>285169</v>
      </c>
      <c r="F11" s="25">
        <f t="shared" si="0"/>
        <v>2.41891650214434</v>
      </c>
      <c r="G11" s="1"/>
    </row>
    <row r="12" ht="30" customHeight="1" spans="1:7">
      <c r="A12" s="28" t="s">
        <v>57</v>
      </c>
      <c r="B12" s="29" t="s">
        <v>23</v>
      </c>
      <c r="C12" s="24">
        <v>2031</v>
      </c>
      <c r="D12" s="24">
        <v>14602</v>
      </c>
      <c r="E12" s="24">
        <v>14791</v>
      </c>
      <c r="F12" s="25">
        <f t="shared" si="0"/>
        <v>-1.27780407004259</v>
      </c>
      <c r="G12" s="1"/>
    </row>
    <row r="13" ht="30" customHeight="1" spans="1:7">
      <c r="A13" s="28" t="s">
        <v>52</v>
      </c>
      <c r="B13" s="29" t="s">
        <v>23</v>
      </c>
      <c r="C13" s="24">
        <v>686</v>
      </c>
      <c r="D13" s="24">
        <v>4991</v>
      </c>
      <c r="E13" s="24">
        <v>4139</v>
      </c>
      <c r="F13" s="25">
        <f t="shared" si="0"/>
        <v>20.5846822904083</v>
      </c>
      <c r="G13" s="1"/>
    </row>
    <row r="14" s="21" customFormat="1" ht="30" customHeight="1" spans="1:7">
      <c r="A14" s="8" t="s">
        <v>58</v>
      </c>
      <c r="B14" s="9" t="s">
        <v>23</v>
      </c>
      <c r="C14" s="27">
        <f>C8</f>
        <v>175095</v>
      </c>
      <c r="D14" s="27">
        <f>D8</f>
        <v>1313254</v>
      </c>
      <c r="E14" s="27">
        <f>E8</f>
        <v>1232747</v>
      </c>
      <c r="F14" s="25">
        <f t="shared" si="0"/>
        <v>6.53069932435447</v>
      </c>
      <c r="G14" s="26"/>
    </row>
    <row r="15" ht="30" customHeight="1" spans="1:7">
      <c r="A15" s="12" t="s">
        <v>59</v>
      </c>
      <c r="B15" s="13" t="s">
        <v>23</v>
      </c>
      <c r="C15" s="30">
        <v>14725</v>
      </c>
      <c r="D15" s="30">
        <v>115405</v>
      </c>
      <c r="E15" s="30">
        <v>116117</v>
      </c>
      <c r="F15" s="25">
        <f t="shared" si="0"/>
        <v>-0.613174642817158</v>
      </c>
      <c r="G15" s="1"/>
    </row>
    <row r="16" ht="30" customHeight="1" spans="1:7">
      <c r="A16" s="12" t="s">
        <v>60</v>
      </c>
      <c r="B16" s="13" t="s">
        <v>23</v>
      </c>
      <c r="C16" s="24">
        <v>18260</v>
      </c>
      <c r="D16" s="24">
        <v>94061</v>
      </c>
      <c r="E16" s="24">
        <v>114062</v>
      </c>
      <c r="F16" s="25">
        <f t="shared" si="0"/>
        <v>-17.535200154302</v>
      </c>
      <c r="G16" s="1"/>
    </row>
    <row r="17" ht="30" customHeight="1" spans="1:7">
      <c r="A17" s="12" t="s">
        <v>61</v>
      </c>
      <c r="B17" s="13" t="s">
        <v>23</v>
      </c>
      <c r="C17" s="31">
        <f>C14-C15-C16</f>
        <v>142110</v>
      </c>
      <c r="D17" s="31">
        <f>D14-D15-D16</f>
        <v>1103788</v>
      </c>
      <c r="E17" s="31">
        <f>E14-E15-E16</f>
        <v>1002568</v>
      </c>
      <c r="F17" s="25">
        <f t="shared" si="0"/>
        <v>10.0960732838072</v>
      </c>
      <c r="G17" s="1"/>
    </row>
    <row r="18" s="21" customFormat="1" ht="30" customHeight="1" spans="1:7">
      <c r="A18" s="8" t="s">
        <v>62</v>
      </c>
      <c r="B18" s="9" t="s">
        <v>63</v>
      </c>
      <c r="C18" s="24">
        <v>2</v>
      </c>
      <c r="D18" s="24">
        <v>2</v>
      </c>
      <c r="E18" s="24">
        <v>2</v>
      </c>
      <c r="F18" s="25">
        <f t="shared" si="0"/>
        <v>0</v>
      </c>
      <c r="G18" s="26"/>
    </row>
    <row r="19" s="21" customFormat="1" ht="30" customHeight="1" spans="1:7">
      <c r="A19" s="32" t="s">
        <v>64</v>
      </c>
      <c r="B19" s="33" t="s">
        <v>23</v>
      </c>
      <c r="C19" s="34">
        <v>259</v>
      </c>
      <c r="D19" s="34">
        <v>2229</v>
      </c>
      <c r="E19" s="35">
        <v>2073</v>
      </c>
      <c r="F19" s="36">
        <f t="shared" si="0"/>
        <v>7.52532561505065</v>
      </c>
      <c r="G19" s="26"/>
    </row>
    <row r="20" s="1" customFormat="1" spans="5:6">
      <c r="E20" s="1" t="s">
        <v>16</v>
      </c>
      <c r="F20" s="1" t="s">
        <v>65</v>
      </c>
    </row>
    <row r="21" s="1" customFormat="1" spans="5:6">
      <c r="E21" s="1" t="s">
        <v>18</v>
      </c>
      <c r="F21" s="1" t="s">
        <v>19</v>
      </c>
    </row>
  </sheetData>
  <sheetProtection formatCells="0" insertHyperlinks="0" autoFilter="0"/>
  <mergeCells count="1">
    <mergeCell ref="A2:F2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21"/>
  <sheetViews>
    <sheetView tabSelected="1" workbookViewId="0">
      <selection activeCell="F41" sqref="F41"/>
    </sheetView>
  </sheetViews>
  <sheetFormatPr defaultColWidth="8" defaultRowHeight="15.6"/>
  <cols>
    <col min="1" max="1" width="18.780303030303" style="2" customWidth="1"/>
    <col min="2" max="2" width="8" style="2"/>
    <col min="3" max="5" width="11.219696969697" style="2" customWidth="1"/>
    <col min="6" max="16384" width="8" style="2"/>
  </cols>
  <sheetData>
    <row r="1" ht="17.4" spans="1:1">
      <c r="A1" s="3" t="s">
        <v>47</v>
      </c>
    </row>
    <row r="2" ht="21.15" spans="1:5">
      <c r="A2" s="4" t="s">
        <v>66</v>
      </c>
      <c r="B2" s="4"/>
      <c r="C2" s="4"/>
      <c r="D2" s="4"/>
      <c r="E2" s="4"/>
    </row>
    <row r="3" ht="27.95" customHeight="1" spans="1:5">
      <c r="A3" s="5"/>
      <c r="B3" s="6" t="s">
        <v>21</v>
      </c>
      <c r="C3" s="6" t="s">
        <v>6</v>
      </c>
      <c r="D3" s="6" t="s">
        <v>67</v>
      </c>
      <c r="E3" s="7" t="s">
        <v>68</v>
      </c>
    </row>
    <row r="4" ht="27.95" customHeight="1" spans="1:9">
      <c r="A4" s="8" t="s">
        <v>9</v>
      </c>
      <c r="B4" s="9" t="s">
        <v>36</v>
      </c>
      <c r="C4" s="9">
        <v>102</v>
      </c>
      <c r="D4" s="9">
        <v>96</v>
      </c>
      <c r="E4" s="10">
        <v>6.25</v>
      </c>
      <c r="G4" s="11"/>
      <c r="H4" s="11"/>
      <c r="I4" s="11"/>
    </row>
    <row r="5" ht="27.95" customHeight="1" spans="1:9">
      <c r="A5" s="12" t="s">
        <v>69</v>
      </c>
      <c r="B5" s="13" t="s">
        <v>36</v>
      </c>
      <c r="C5" s="13">
        <v>18</v>
      </c>
      <c r="D5" s="13">
        <v>20</v>
      </c>
      <c r="E5" s="14">
        <v>-10</v>
      </c>
      <c r="G5" s="11"/>
      <c r="H5" s="11"/>
      <c r="I5" s="11"/>
    </row>
    <row r="6" ht="27.95" customHeight="1" spans="1:9">
      <c r="A6" s="12" t="s">
        <v>70</v>
      </c>
      <c r="B6" s="13" t="s">
        <v>36</v>
      </c>
      <c r="C6" s="13">
        <v>3</v>
      </c>
      <c r="D6" s="13">
        <v>3</v>
      </c>
      <c r="E6" s="14">
        <v>0</v>
      </c>
      <c r="G6" s="11"/>
      <c r="H6" s="11"/>
      <c r="I6" s="11"/>
    </row>
    <row r="7" ht="27.95" customHeight="1" spans="1:9">
      <c r="A7" s="12" t="s">
        <v>71</v>
      </c>
      <c r="B7" s="13" t="s">
        <v>36</v>
      </c>
      <c r="C7" s="13">
        <v>81</v>
      </c>
      <c r="D7" s="13">
        <v>73</v>
      </c>
      <c r="E7" s="15">
        <v>10.958904109589</v>
      </c>
      <c r="G7" s="11"/>
      <c r="H7" s="11"/>
      <c r="I7" s="11"/>
    </row>
    <row r="8" ht="27.95" customHeight="1" spans="1:9">
      <c r="A8" s="8" t="s">
        <v>14</v>
      </c>
      <c r="B8" s="9" t="s">
        <v>23</v>
      </c>
      <c r="C8" s="9">
        <v>463621</v>
      </c>
      <c r="D8" s="9">
        <v>502636</v>
      </c>
      <c r="E8" s="16">
        <v>-7.76207832308072</v>
      </c>
      <c r="G8" s="11"/>
      <c r="H8" s="11"/>
      <c r="I8" s="11"/>
    </row>
    <row r="9" ht="27.95" customHeight="1" spans="1:9">
      <c r="A9" s="12" t="s">
        <v>69</v>
      </c>
      <c r="B9" s="13" t="s">
        <v>23</v>
      </c>
      <c r="C9" s="13">
        <v>194774</v>
      </c>
      <c r="D9" s="13">
        <v>222537</v>
      </c>
      <c r="E9" s="15">
        <v>-12.4756782018271</v>
      </c>
      <c r="G9" s="11"/>
      <c r="H9" s="11"/>
      <c r="I9" s="11"/>
    </row>
    <row r="10" ht="27.95" customHeight="1" spans="1:9">
      <c r="A10" s="12" t="s">
        <v>70</v>
      </c>
      <c r="B10" s="13" t="s">
        <v>23</v>
      </c>
      <c r="C10" s="13">
        <v>2845</v>
      </c>
      <c r="D10" s="13">
        <v>3101</v>
      </c>
      <c r="E10" s="15">
        <v>-8.25540148339245</v>
      </c>
      <c r="G10" s="11"/>
      <c r="H10" s="11"/>
      <c r="I10" s="11"/>
    </row>
    <row r="11" ht="27.95" customHeight="1" spans="1:9">
      <c r="A11" s="12" t="s">
        <v>71</v>
      </c>
      <c r="B11" s="13" t="s">
        <v>23</v>
      </c>
      <c r="C11" s="13">
        <v>266002</v>
      </c>
      <c r="D11" s="13">
        <v>276998</v>
      </c>
      <c r="E11" s="15">
        <v>-3.96970375237366</v>
      </c>
      <c r="G11" s="11"/>
      <c r="H11" s="11"/>
      <c r="I11" s="11"/>
    </row>
    <row r="12" ht="27.95" customHeight="1" spans="1:9">
      <c r="A12" s="8" t="s">
        <v>72</v>
      </c>
      <c r="B12" s="9" t="s">
        <v>23</v>
      </c>
      <c r="C12" s="9">
        <v>1458</v>
      </c>
      <c r="D12" s="9">
        <v>-42442</v>
      </c>
      <c r="E12" s="16">
        <v>103.435276377174</v>
      </c>
      <c r="G12" s="11"/>
      <c r="H12" s="11"/>
      <c r="I12" s="11"/>
    </row>
    <row r="13" ht="27.95" customHeight="1" spans="1:9">
      <c r="A13" s="12" t="s">
        <v>69</v>
      </c>
      <c r="B13" s="13" t="s">
        <v>23</v>
      </c>
      <c r="C13" s="13">
        <v>8122</v>
      </c>
      <c r="D13" s="13">
        <v>5316</v>
      </c>
      <c r="E13" s="15">
        <v>52.7840481565087</v>
      </c>
      <c r="G13" s="11"/>
      <c r="H13" s="11"/>
      <c r="I13" s="11"/>
    </row>
    <row r="14" ht="27.95" customHeight="1" spans="1:9">
      <c r="A14" s="12" t="s">
        <v>70</v>
      </c>
      <c r="B14" s="13" t="s">
        <v>23</v>
      </c>
      <c r="C14" s="13">
        <v>-471</v>
      </c>
      <c r="D14" s="13">
        <v>-637</v>
      </c>
      <c r="E14" s="15">
        <v>26.0596546310832</v>
      </c>
      <c r="G14" s="11"/>
      <c r="H14" s="11"/>
      <c r="I14" s="11"/>
    </row>
    <row r="15" ht="27.95" customHeight="1" spans="1:9">
      <c r="A15" s="12" t="s">
        <v>71</v>
      </c>
      <c r="B15" s="13" t="s">
        <v>23</v>
      </c>
      <c r="C15" s="13">
        <v>-6193</v>
      </c>
      <c r="D15" s="13">
        <v>-47121</v>
      </c>
      <c r="E15" s="15">
        <v>86.8572398718194</v>
      </c>
      <c r="G15" s="11"/>
      <c r="H15" s="11"/>
      <c r="I15" s="11"/>
    </row>
    <row r="16" ht="27.95" customHeight="1" spans="1:9">
      <c r="A16" s="8" t="s">
        <v>73</v>
      </c>
      <c r="B16" s="9" t="s">
        <v>23</v>
      </c>
      <c r="C16" s="9">
        <v>95458</v>
      </c>
      <c r="D16" s="9">
        <v>101204</v>
      </c>
      <c r="E16" s="16">
        <v>-5.67764119995257</v>
      </c>
      <c r="G16" s="11"/>
      <c r="H16" s="11"/>
      <c r="I16" s="11"/>
    </row>
    <row r="17" ht="27.95" customHeight="1" spans="1:9">
      <c r="A17" s="12" t="s">
        <v>69</v>
      </c>
      <c r="B17" s="13" t="s">
        <v>23</v>
      </c>
      <c r="C17" s="13">
        <v>12733</v>
      </c>
      <c r="D17" s="13">
        <v>12655</v>
      </c>
      <c r="E17" s="15">
        <v>0.616357171078625</v>
      </c>
      <c r="G17" s="11"/>
      <c r="H17" s="11"/>
      <c r="I17" s="11"/>
    </row>
    <row r="18" ht="27.95" customHeight="1" spans="1:9">
      <c r="A18" s="12" t="s">
        <v>70</v>
      </c>
      <c r="B18" s="13" t="s">
        <v>23</v>
      </c>
      <c r="C18" s="13">
        <v>985</v>
      </c>
      <c r="D18" s="13">
        <v>1142</v>
      </c>
      <c r="E18" s="15">
        <v>-13.7478108581436</v>
      </c>
      <c r="G18" s="11"/>
      <c r="H18" s="11"/>
      <c r="I18" s="11"/>
    </row>
    <row r="19" ht="27.95" customHeight="1" spans="1:9">
      <c r="A19" s="17" t="s">
        <v>71</v>
      </c>
      <c r="B19" s="18" t="s">
        <v>23</v>
      </c>
      <c r="C19" s="18">
        <v>81740</v>
      </c>
      <c r="D19" s="18">
        <v>87407</v>
      </c>
      <c r="E19" s="19">
        <v>-6.48346242291807</v>
      </c>
      <c r="G19" s="11"/>
      <c r="H19" s="11"/>
      <c r="I19" s="11"/>
    </row>
    <row r="20" s="1" customFormat="1" spans="1:5">
      <c r="A20" s="20"/>
      <c r="D20" s="1" t="s">
        <v>16</v>
      </c>
      <c r="E20" s="1" t="s">
        <v>74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1">
    <mergeCell ref="A2:E2"/>
  </mergeCells>
  <pageMargins left="0.75" right="0.75" top="1" bottom="1" header="0.5" footer="0.5"/>
  <pageSetup paperSize="9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 (3)</vt:lpstr>
      <vt:lpstr>工业</vt:lpstr>
      <vt:lpstr>工业效益及能源、建筑</vt:lpstr>
      <vt:lpstr>商业</vt:lpstr>
      <vt:lpstr>服务业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模糊的世界</cp:lastModifiedBy>
  <dcterms:created xsi:type="dcterms:W3CDTF">2024-05-02T14:37:00Z</dcterms:created>
  <dcterms:modified xsi:type="dcterms:W3CDTF">2025-08-20T05:14:34Z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2052-12.1.0.21915</vt:lpwstr>
  </property>
</Properties>
</file>