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activeTab="4"/>
  </bookViews>
  <sheets>
    <sheet name="封面 (3)" sheetId="13" r:id="rId1"/>
    <sheet name="工业" sheetId="6" r:id="rId2"/>
    <sheet name="工业效益及能源、建筑" sheetId="7" r:id="rId3"/>
    <sheet name="商业" sheetId="8" r:id="rId4"/>
    <sheet name="服务业" sheetId="9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<sst xmlns="http://schemas.openxmlformats.org/spreadsheetml/2006/main" count="145" uniqueCount="67">
  <si>
    <t>2026年5月华漕镇统计经济指标</t>
  </si>
  <si>
    <t>华漕镇经发办</t>
  </si>
  <si>
    <t>第二产业</t>
  </si>
  <si>
    <t>工     业</t>
  </si>
  <si>
    <t>计量单位：万元</t>
  </si>
  <si>
    <t>本月</t>
  </si>
  <si>
    <t>本年累计</t>
  </si>
  <si>
    <t>上年同期</t>
  </si>
  <si>
    <t>增幅%</t>
  </si>
  <si>
    <t>企业户数</t>
  </si>
  <si>
    <t xml:space="preserve">  规模以上工业企业</t>
  </si>
  <si>
    <t xml:space="preserve">  规模以下工业企业</t>
  </si>
  <si>
    <t>工业产值</t>
  </si>
  <si>
    <t>工业增加值</t>
  </si>
  <si>
    <t>营业收入</t>
  </si>
  <si>
    <t>营业利润</t>
  </si>
  <si>
    <t>规模以上工业企业效益及能耗</t>
  </si>
  <si>
    <t>计量单位</t>
  </si>
  <si>
    <t>资产总计</t>
  </si>
  <si>
    <t>万元</t>
  </si>
  <si>
    <t>负债总计</t>
  </si>
  <si>
    <t>净资产总计（资产-负债）</t>
  </si>
  <si>
    <t>应收帐款</t>
  </si>
  <si>
    <t>产成品</t>
  </si>
  <si>
    <t>出口交货值</t>
  </si>
  <si>
    <t>综合能源消耗量</t>
  </si>
  <si>
    <t>吨标准煤</t>
  </si>
  <si>
    <t>每万元产值能耗</t>
  </si>
  <si>
    <t>吨标准煤/万元</t>
  </si>
  <si>
    <t>建筑业</t>
  </si>
  <si>
    <t>建筑业户数</t>
  </si>
  <si>
    <t>户</t>
  </si>
  <si>
    <t>建筑业总产值</t>
  </si>
  <si>
    <t xml:space="preserve">  在地建筑业总产值</t>
  </si>
  <si>
    <t xml:space="preserve">  建筑工程</t>
  </si>
  <si>
    <t xml:space="preserve">  安装工程</t>
  </si>
  <si>
    <t>建筑业增加值</t>
  </si>
  <si>
    <t>从业人员</t>
  </si>
  <si>
    <t>人</t>
  </si>
  <si>
    <t>劳动报酬</t>
  </si>
  <si>
    <t>注：此表统计范围为具有资质等级的建筑企业。</t>
  </si>
  <si>
    <t>第三产业</t>
  </si>
  <si>
    <t>商    业</t>
  </si>
  <si>
    <t>限额以上商业企业户数</t>
  </si>
  <si>
    <t xml:space="preserve">  批发企业户数</t>
  </si>
  <si>
    <t xml:space="preserve">  零售业企业户数</t>
  </si>
  <si>
    <t xml:space="preserve">  餐饮业</t>
  </si>
  <si>
    <t>商品销售收入</t>
  </si>
  <si>
    <t xml:space="preserve">  批发和零售业</t>
  </si>
  <si>
    <t>社会消费品零售总额</t>
  </si>
  <si>
    <r>
      <rPr>
        <sz val="12"/>
        <color rgb="FF000000"/>
        <rFont val="宋体"/>
        <charset val="134"/>
      </rPr>
      <t xml:space="preserve">  </t>
    </r>
    <r>
      <rPr>
        <sz val="12"/>
        <color rgb="FF000000"/>
        <rFont val="宋体"/>
        <charset val="134"/>
      </rPr>
      <t>零售业</t>
    </r>
  </si>
  <si>
    <t xml:space="preserve">  住宿业</t>
  </si>
  <si>
    <t>按行业分：</t>
  </si>
  <si>
    <t xml:space="preserve">  超市卖场销售收入</t>
  </si>
  <si>
    <t xml:space="preserve">  汽车销售收入</t>
  </si>
  <si>
    <t xml:space="preserve">  其他销售收入</t>
  </si>
  <si>
    <t>市场个数</t>
  </si>
  <si>
    <t>个</t>
  </si>
  <si>
    <t>市场成交额</t>
  </si>
  <si>
    <t>服务业</t>
  </si>
  <si>
    <t>去年同期</t>
  </si>
  <si>
    <t>增幅（%）</t>
  </si>
  <si>
    <t>交运业</t>
  </si>
  <si>
    <t>物业</t>
  </si>
  <si>
    <t>其他服务业</t>
  </si>
  <si>
    <t>利润总额</t>
  </si>
  <si>
    <t>从业人员工资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</si>
</sst>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_ "/>
    <numFmt numFmtId="178" formatCode="0;_؃"/>
    <numFmt numFmtId="179" formatCode="0.00_ "/>
    <numFmt numFmtId="180" formatCode="0.0000_ "/>
    <numFmt numFmtId="181" formatCode="0;__x0003_"/>
  </numFmts>
  <fonts count="34">
    <font>
      <sz val="11"/>
      <color theme="1"/>
      <name val="微软雅黑"/>
      <charset val="134"/>
    </font>
    <font>
      <sz val="12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8"/>
      <name val="宋体"/>
      <charset val="134"/>
    </font>
    <font>
      <b/>
      <sz val="36"/>
      <name val="楷体_GB2312"/>
      <charset val="134"/>
    </font>
    <font>
      <sz val="28"/>
      <name val="宋体"/>
      <charset val="134"/>
    </font>
    <font>
      <b/>
      <sz val="48"/>
      <name val="楷体_GB2312"/>
      <charset val="134"/>
    </font>
    <font>
      <b/>
      <sz val="22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" borderId="2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8" applyNumberFormat="0" applyAlignment="0" applyProtection="0">
      <alignment vertical="center"/>
    </xf>
    <xf numFmtId="0" fontId="24" fillId="4" borderId="29" applyNumberFormat="0" applyAlignment="0" applyProtection="0">
      <alignment vertical="center"/>
    </xf>
    <xf numFmtId="0" fontId="25" fillId="4" borderId="28" applyNumberFormat="0" applyAlignment="0" applyProtection="0">
      <alignment vertical="center"/>
    </xf>
    <xf numFmtId="0" fontId="26" fillId="5" borderId="30" applyNumberFormat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176" fontId="5" fillId="0" borderId="6" xfId="0" applyNumberFormat="1" applyFont="1" applyFill="1" applyBorder="1" applyAlignment="1">
      <alignment vertical="center"/>
    </xf>
    <xf numFmtId="0" fontId="0" fillId="0" borderId="0" xfId="0" applyAlignment="1">
      <alignment horizontal="right" vertical="center" wrapText="1"/>
    </xf>
    <xf numFmtId="0" fontId="5" fillId="0" borderId="4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176" fontId="1" fillId="0" borderId="6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7" fillId="0" borderId="12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177" fontId="1" fillId="0" borderId="5" xfId="0" applyNumberFormat="1" applyFont="1" applyFill="1" applyBorder="1" applyAlignment="1">
      <alignment horizontal="right" vertical="center"/>
    </xf>
    <xf numFmtId="178" fontId="1" fillId="0" borderId="5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176" fontId="1" fillId="0" borderId="9" xfId="0" applyNumberFormat="1" applyFont="1" applyFill="1" applyBorder="1" applyAlignment="1">
      <alignment vertical="center"/>
    </xf>
    <xf numFmtId="0" fontId="1" fillId="0" borderId="5" xfId="0" applyFont="1" applyBorder="1">
      <alignment vertical="center"/>
    </xf>
    <xf numFmtId="0" fontId="1" fillId="0" borderId="4" xfId="0" applyFont="1" applyBorder="1">
      <alignment vertical="center"/>
    </xf>
    <xf numFmtId="179" fontId="1" fillId="0" borderId="6" xfId="49" applyNumberFormat="1" applyFill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5" xfId="49" applyFill="1" applyBorder="1">
      <alignment vertical="center"/>
    </xf>
    <xf numFmtId="0" fontId="8" fillId="0" borderId="0" xfId="0" applyFont="1">
      <alignment vertical="center"/>
    </xf>
    <xf numFmtId="179" fontId="1" fillId="0" borderId="5" xfId="0" applyNumberFormat="1" applyFont="1" applyBorder="1" applyAlignment="1">
      <alignment horizontal="right" vertical="center"/>
    </xf>
    <xf numFmtId="179" fontId="1" fillId="0" borderId="4" xfId="0" applyNumberFormat="1" applyFont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180" fontId="1" fillId="0" borderId="16" xfId="0" applyNumberFormat="1" applyFont="1" applyBorder="1">
      <alignment vertical="center"/>
    </xf>
    <xf numFmtId="180" fontId="1" fillId="0" borderId="17" xfId="0" applyNumberFormat="1" applyFont="1" applyBorder="1">
      <alignment vertical="center"/>
    </xf>
    <xf numFmtId="179" fontId="1" fillId="0" borderId="9" xfId="0" applyNumberFormat="1" applyFont="1" applyBorder="1">
      <alignment vertical="center"/>
    </xf>
    <xf numFmtId="0" fontId="7" fillId="0" borderId="13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7" fillId="0" borderId="18" xfId="0" applyNumberFormat="1" applyFont="1" applyFill="1" applyBorder="1" applyAlignment="1">
      <alignment vertical="center"/>
    </xf>
    <xf numFmtId="0" fontId="7" fillId="0" borderId="19" xfId="0" applyNumberFormat="1" applyFont="1" applyFill="1" applyBorder="1" applyAlignment="1">
      <alignment vertical="center"/>
    </xf>
    <xf numFmtId="0" fontId="8" fillId="0" borderId="18" xfId="0" applyNumberFormat="1" applyFont="1" applyFill="1" applyBorder="1" applyAlignment="1">
      <alignment vertical="center"/>
    </xf>
    <xf numFmtId="0" fontId="8" fillId="0" borderId="19" xfId="0" applyNumberFormat="1" applyFont="1" applyFill="1" applyBorder="1" applyAlignment="1">
      <alignment vertical="center"/>
    </xf>
    <xf numFmtId="0" fontId="8" fillId="0" borderId="20" xfId="0" applyNumberFormat="1" applyFont="1" applyFill="1" applyBorder="1" applyAlignment="1">
      <alignment vertical="center"/>
    </xf>
    <xf numFmtId="0" fontId="8" fillId="0" borderId="0" xfId="0" applyNumberFormat="1" applyFont="1" applyFill="1" applyAlignment="1">
      <alignment vertical="center"/>
    </xf>
    <xf numFmtId="181" fontId="7" fillId="0" borderId="13" xfId="0" applyNumberFormat="1" applyFont="1" applyFill="1" applyBorder="1" applyAlignment="1">
      <alignment vertical="center"/>
    </xf>
    <xf numFmtId="0" fontId="7" fillId="0" borderId="21" xfId="0" applyNumberFormat="1" applyFont="1" applyFill="1" applyBorder="1" applyAlignment="1">
      <alignment vertical="center"/>
    </xf>
    <xf numFmtId="0" fontId="1" fillId="0" borderId="22" xfId="0" applyFont="1" applyFill="1" applyBorder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vertical="center"/>
    </xf>
    <xf numFmtId="179" fontId="6" fillId="0" borderId="6" xfId="0" applyNumberFormat="1" applyFont="1" applyFill="1" applyBorder="1" applyAlignment="1">
      <alignment vertical="center"/>
    </xf>
    <xf numFmtId="177" fontId="6" fillId="0" borderId="5" xfId="0" applyNumberFormat="1" applyFont="1" applyFill="1" applyBorder="1" applyAlignment="1">
      <alignment vertical="center"/>
    </xf>
    <xf numFmtId="0" fontId="1" fillId="0" borderId="0" xfId="0" applyFont="1">
      <alignment vertical="center"/>
    </xf>
    <xf numFmtId="0" fontId="1" fillId="0" borderId="20" xfId="0" applyFont="1" applyBorder="1">
      <alignment vertical="center"/>
    </xf>
    <xf numFmtId="0" fontId="7" fillId="0" borderId="0" xfId="0" applyFont="1" applyFill="1" applyAlignment="1">
      <alignment vertical="center"/>
    </xf>
    <xf numFmtId="0" fontId="9" fillId="0" borderId="4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179" fontId="1" fillId="0" borderId="24" xfId="0" applyNumberFormat="1" applyFont="1" applyFill="1" applyBorder="1" applyAlignment="1">
      <alignment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horizontal="center" vertical="center"/>
    </xf>
    <xf numFmtId="0" fontId="10" fillId="0" borderId="0" xfId="49" applyFont="1" applyFill="1" applyBorder="1" applyAlignment="1">
      <alignment horizontal="center" vertical="center"/>
    </xf>
    <xf numFmtId="0" fontId="11" fillId="0" borderId="0" xfId="49" applyFont="1" applyFill="1" applyBorder="1" applyAlignment="1">
      <alignment horizontal="center" vertical="center"/>
    </xf>
    <xf numFmtId="0" fontId="12" fillId="0" borderId="0" xfId="49" applyFont="1" applyFill="1" applyBorder="1" applyAlignment="1">
      <alignment vertical="center"/>
    </xf>
    <xf numFmtId="0" fontId="13" fillId="0" borderId="0" xfId="49" applyFont="1" applyFill="1" applyBorder="1" applyAlignment="1">
      <alignment vertical="center"/>
    </xf>
    <xf numFmtId="0" fontId="14" fillId="0" borderId="0" xfId="49" applyFont="1" applyFill="1" applyBorder="1" applyAlignment="1">
      <alignment horizontal="center" vertical="center"/>
    </xf>
    <xf numFmtId="57" fontId="14" fillId="0" borderId="0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36"/>
  <sheetViews>
    <sheetView zoomScaleSheetLayoutView="60" topLeftCell="A10" workbookViewId="0">
      <selection activeCell="N34" sqref="N34"/>
    </sheetView>
  </sheetViews>
  <sheetFormatPr defaultColWidth="8.18181818181818" defaultRowHeight="15.6"/>
  <cols>
    <col min="1" max="8" width="8.18181818181818" style="84"/>
    <col min="9" max="9" width="12.8181818181818" style="84" customWidth="1"/>
    <col min="10" max="16384" width="8.18181818181818" style="84"/>
  </cols>
  <sheetData>
    <row r="2" spans="1:10">
      <c r="G2" s="85"/>
      <c r="H2" s="85"/>
      <c r="I2" s="85"/>
    </row>
    <row r="3" spans="1:10">
      <c r="G3" s="85"/>
      <c r="H3" s="85"/>
      <c r="I3" s="85"/>
    </row>
    <row r="4" spans="1:10">
      <c r="G4" s="86"/>
      <c r="H4" s="86"/>
      <c r="I4" s="86"/>
    </row>
    <row r="6" ht="46.5" customHeight="1" spans="1:10">
      <c r="A6" s="87" t="s">
        <v>0</v>
      </c>
      <c r="B6" s="87"/>
      <c r="C6" s="87"/>
      <c r="D6" s="87"/>
      <c r="E6" s="87"/>
      <c r="F6" s="87"/>
      <c r="G6" s="87"/>
      <c r="H6" s="87"/>
      <c r="I6" s="87"/>
      <c r="J6" s="88"/>
    </row>
    <row r="7" ht="14.25" customHeight="1" spans="1:10">
      <c r="A7" s="87"/>
      <c r="B7" s="87"/>
      <c r="C7" s="87"/>
      <c r="D7" s="87"/>
      <c r="E7" s="87"/>
      <c r="F7" s="87"/>
      <c r="G7" s="87"/>
      <c r="H7" s="87"/>
      <c r="I7" s="87"/>
    </row>
    <row r="8" ht="14.25" customHeight="1" spans="1:10">
      <c r="A8" s="87"/>
      <c r="B8" s="87"/>
      <c r="C8" s="87"/>
      <c r="D8" s="87"/>
      <c r="E8" s="87"/>
      <c r="F8" s="87"/>
      <c r="G8" s="87"/>
      <c r="H8" s="87"/>
      <c r="I8" s="87"/>
    </row>
    <row r="9" ht="14.25" customHeight="1" spans="1:10">
      <c r="A9" s="87"/>
      <c r="B9" s="87"/>
      <c r="C9" s="87"/>
      <c r="D9" s="87"/>
      <c r="E9" s="87"/>
      <c r="F9" s="87"/>
      <c r="G9" s="87"/>
      <c r="H9" s="87"/>
      <c r="I9" s="87"/>
    </row>
    <row r="10" ht="14.25" customHeight="1" spans="1:10">
      <c r="A10" s="87"/>
      <c r="B10" s="87"/>
      <c r="C10" s="87"/>
      <c r="D10" s="87"/>
      <c r="E10" s="87"/>
      <c r="F10" s="87"/>
      <c r="G10" s="87"/>
      <c r="H10" s="87"/>
      <c r="I10" s="87"/>
    </row>
    <row r="11" ht="14.25" customHeight="1" spans="1:10">
      <c r="A11" s="87"/>
      <c r="B11" s="87"/>
      <c r="C11" s="87"/>
      <c r="D11" s="87"/>
      <c r="E11" s="87"/>
      <c r="F11" s="87"/>
      <c r="G11" s="87"/>
      <c r="H11" s="87"/>
      <c r="I11" s="87"/>
    </row>
    <row r="12" ht="14.25" customHeight="1" spans="1:10">
      <c r="A12" s="87"/>
      <c r="B12" s="87"/>
      <c r="C12" s="87"/>
      <c r="D12" s="87"/>
      <c r="E12" s="87"/>
      <c r="F12" s="87"/>
      <c r="G12" s="87"/>
      <c r="H12" s="87"/>
      <c r="I12" s="87"/>
    </row>
    <row r="13" ht="14.25" customHeight="1" spans="1:10">
      <c r="A13" s="87"/>
      <c r="B13" s="87"/>
      <c r="C13" s="87"/>
      <c r="D13" s="87"/>
      <c r="E13" s="87"/>
      <c r="F13" s="87"/>
      <c r="G13" s="87"/>
      <c r="H13" s="87"/>
      <c r="I13" s="87"/>
    </row>
    <row r="14" ht="14.25" customHeight="1" spans="1:10">
      <c r="A14" s="87"/>
      <c r="B14" s="87"/>
      <c r="C14" s="87"/>
      <c r="D14" s="87"/>
      <c r="E14" s="87"/>
      <c r="F14" s="87"/>
      <c r="G14" s="87"/>
      <c r="H14" s="87"/>
      <c r="I14" s="87"/>
    </row>
    <row r="15" ht="14.25" customHeight="1" spans="1:10">
      <c r="A15" s="87"/>
      <c r="B15" s="87"/>
      <c r="C15" s="87"/>
      <c r="D15" s="87"/>
      <c r="E15" s="87"/>
      <c r="F15" s="87"/>
      <c r="G15" s="87"/>
      <c r="H15" s="87"/>
      <c r="I15" s="87"/>
    </row>
    <row r="16" ht="14.25" customHeight="1" spans="1:10">
      <c r="A16" s="87"/>
      <c r="B16" s="87"/>
      <c r="C16" s="87"/>
      <c r="D16" s="87"/>
      <c r="E16" s="87"/>
      <c r="F16" s="87"/>
      <c r="G16" s="87"/>
      <c r="H16" s="87"/>
      <c r="I16" s="87"/>
    </row>
    <row r="17" ht="14.25" customHeight="1" spans="1:9">
      <c r="A17" s="87"/>
      <c r="B17" s="87"/>
      <c r="C17" s="87"/>
      <c r="D17" s="87"/>
      <c r="E17" s="87"/>
      <c r="F17" s="87"/>
      <c r="G17" s="87"/>
      <c r="H17" s="87"/>
      <c r="I17" s="87"/>
    </row>
    <row r="18" ht="14.25" customHeight="1" spans="1:9">
      <c r="A18" s="87"/>
      <c r="B18" s="87"/>
      <c r="C18" s="87"/>
      <c r="D18" s="87"/>
      <c r="E18" s="87"/>
      <c r="F18" s="87"/>
      <c r="G18" s="87"/>
      <c r="H18" s="87"/>
      <c r="I18" s="87"/>
    </row>
    <row r="19" ht="14.25" customHeight="1" spans="1:9">
      <c r="A19" s="87"/>
      <c r="B19" s="87"/>
      <c r="C19" s="87"/>
      <c r="D19" s="87"/>
      <c r="E19" s="87"/>
      <c r="F19" s="87"/>
      <c r="G19" s="87"/>
      <c r="H19" s="87"/>
      <c r="I19" s="87"/>
    </row>
    <row r="20" ht="14.25" customHeight="1" spans="1:9">
      <c r="A20" s="89"/>
      <c r="B20" s="89"/>
      <c r="C20" s="89"/>
      <c r="D20" s="89"/>
      <c r="E20" s="89"/>
      <c r="F20" s="89"/>
      <c r="G20" s="89"/>
      <c r="H20" s="89"/>
      <c r="I20" s="89"/>
    </row>
    <row r="21" ht="14.25" customHeight="1" spans="1:9">
      <c r="A21" s="89"/>
      <c r="B21" s="89"/>
      <c r="C21" s="89"/>
      <c r="D21" s="89"/>
      <c r="E21" s="89"/>
      <c r="F21" s="89"/>
      <c r="G21" s="89"/>
      <c r="H21" s="89"/>
      <c r="I21" s="89"/>
    </row>
    <row r="22" ht="14.25" customHeight="1" spans="1:9">
      <c r="A22" s="89"/>
      <c r="B22" s="89"/>
      <c r="C22" s="89"/>
      <c r="D22" s="89"/>
      <c r="E22" s="89"/>
      <c r="F22" s="89"/>
      <c r="G22" s="89"/>
      <c r="H22" s="89"/>
      <c r="I22" s="89"/>
    </row>
    <row r="23" ht="14.25" customHeight="1" spans="1:9">
      <c r="A23" s="89"/>
      <c r="B23" s="89"/>
      <c r="C23" s="89"/>
      <c r="D23" s="89"/>
      <c r="E23" s="89"/>
      <c r="F23" s="89"/>
      <c r="G23" s="89"/>
      <c r="H23" s="89"/>
      <c r="I23" s="89"/>
    </row>
    <row r="24" ht="14.25" customHeight="1" spans="1:9">
      <c r="A24" s="89"/>
      <c r="B24" s="89"/>
      <c r="C24" s="89"/>
      <c r="D24" s="89"/>
      <c r="E24" s="89"/>
      <c r="F24" s="89"/>
      <c r="G24" s="89"/>
      <c r="H24" s="89"/>
      <c r="I24" s="89"/>
    </row>
    <row r="25" ht="14.25" customHeight="1" spans="1:9">
      <c r="A25" s="89"/>
      <c r="B25" s="89"/>
      <c r="C25" s="89"/>
      <c r="D25" s="89"/>
      <c r="E25" s="89"/>
      <c r="F25" s="89"/>
      <c r="G25" s="89"/>
      <c r="H25" s="89"/>
      <c r="I25" s="89"/>
    </row>
    <row r="26" ht="14.25" customHeight="1" spans="1:9">
      <c r="A26" s="89"/>
      <c r="B26" s="89"/>
      <c r="C26" s="89"/>
      <c r="D26" s="89"/>
      <c r="E26" s="89"/>
      <c r="F26" s="89"/>
      <c r="G26" s="89"/>
      <c r="H26" s="89"/>
      <c r="I26" s="89"/>
    </row>
    <row r="35" ht="28.2" spans="1:9">
      <c r="A35" s="90" t="s">
        <v>1</v>
      </c>
      <c r="B35" s="90"/>
      <c r="C35" s="90"/>
      <c r="D35" s="90"/>
      <c r="E35" s="90"/>
      <c r="F35" s="90"/>
      <c r="G35" s="90"/>
      <c r="H35" s="90"/>
      <c r="I35" s="90"/>
    </row>
    <row r="36" ht="28.2" spans="1:9">
      <c r="A36" s="91">
        <v>46191</v>
      </c>
      <c r="B36" s="90"/>
      <c r="C36" s="90"/>
      <c r="D36" s="90"/>
      <c r="E36" s="90"/>
      <c r="F36" s="90"/>
      <c r="G36" s="90"/>
      <c r="H36" s="90"/>
      <c r="I36" s="90"/>
    </row>
  </sheetData>
  <mergeCells count="6">
    <mergeCell ref="G2:I2"/>
    <mergeCell ref="G3:I3"/>
    <mergeCell ref="G4:I4"/>
    <mergeCell ref="A35:I35"/>
    <mergeCell ref="A36:I36"/>
    <mergeCell ref="A6:I19"/>
  </mergeCells>
  <printOptions horizontalCentered="1"/>
  <pageMargins left="0.551181102362205" right="0.551181102362205" top="0.984251968503937" bottom="0.984251968503937" header="0.511811023622047" footer="0.511811023622047"/>
  <pageSetup paperSize="9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opLeftCell="A14" workbookViewId="0">
      <selection activeCell="D18" sqref="D18"/>
    </sheetView>
  </sheetViews>
  <sheetFormatPr defaultColWidth="8" defaultRowHeight="15.6" outlineLevelCol="6"/>
  <cols>
    <col min="1" max="1" width="18.6666666666667" style="1" customWidth="1"/>
    <col min="2" max="4" width="11.219696969697" style="1" customWidth="1"/>
    <col min="5" max="5" width="11.219696969697" style="70" customWidth="1"/>
    <col min="6" max="16384" width="8" style="1"/>
  </cols>
  <sheetData>
    <row r="1" ht="17.4" spans="1:7">
      <c r="A1" s="2" t="s">
        <v>2</v>
      </c>
    </row>
    <row r="2" ht="20.4" spans="1:7">
      <c r="A2" s="3" t="s">
        <v>3</v>
      </c>
      <c r="B2" s="3"/>
      <c r="C2" s="3"/>
      <c r="D2" s="3"/>
      <c r="E2" s="3"/>
    </row>
    <row r="3" ht="15" customHeight="1" spans="1:7">
      <c r="A3" s="3"/>
      <c r="B3" s="3"/>
      <c r="C3" s="71"/>
      <c r="D3" s="72" t="s">
        <v>4</v>
      </c>
      <c r="E3" s="72"/>
    </row>
    <row r="4" ht="27.95" customHeight="1" spans="1:7">
      <c r="A4" s="73"/>
      <c r="B4" s="5" t="s">
        <v>5</v>
      </c>
      <c r="C4" s="5" t="s">
        <v>6</v>
      </c>
      <c r="D4" s="5" t="s">
        <v>7</v>
      </c>
      <c r="E4" s="6" t="s">
        <v>8</v>
      </c>
    </row>
    <row r="5" ht="26.1" customHeight="1" spans="1:7">
      <c r="A5" s="74" t="s">
        <v>9</v>
      </c>
      <c r="B5" s="75">
        <f>B6+B7</f>
        <v>50</v>
      </c>
      <c r="C5" s="75">
        <f>C6+C7</f>
        <v>50</v>
      </c>
      <c r="D5" s="75">
        <f>D6+D7</f>
        <v>60</v>
      </c>
      <c r="E5" s="76">
        <f t="shared" ref="E5:E10" si="0">(C5-D5)/D5*100</f>
        <v>-16.6666666666667</v>
      </c>
    </row>
    <row r="6" ht="26.1" customHeight="1" spans="1:7">
      <c r="A6" s="31" t="s">
        <v>10</v>
      </c>
      <c r="B6" s="28">
        <v>33</v>
      </c>
      <c r="C6" s="28">
        <v>33</v>
      </c>
      <c r="D6" s="28">
        <v>43</v>
      </c>
      <c r="E6" s="59">
        <f t="shared" si="0"/>
        <v>-23.2558139534884</v>
      </c>
    </row>
    <row r="7" ht="26.1" customHeight="1" spans="1:7">
      <c r="A7" s="31" t="s">
        <v>11</v>
      </c>
      <c r="B7" s="28">
        <v>17</v>
      </c>
      <c r="C7" s="28">
        <v>17</v>
      </c>
      <c r="D7" s="28">
        <v>17</v>
      </c>
      <c r="E7" s="59">
        <f t="shared" si="0"/>
        <v>0</v>
      </c>
    </row>
    <row r="8" ht="26.1" customHeight="1" spans="1:7">
      <c r="A8" s="26" t="s">
        <v>12</v>
      </c>
      <c r="B8" s="75">
        <f>B9+B10</f>
        <v>38224</v>
      </c>
      <c r="C8" s="75">
        <f>C9+C10</f>
        <v>165504</v>
      </c>
      <c r="D8" s="75">
        <f>D9+D10</f>
        <v>159595</v>
      </c>
      <c r="E8" s="76">
        <f t="shared" si="0"/>
        <v>3.70249694539303</v>
      </c>
    </row>
    <row r="9" ht="26.1" customHeight="1" spans="1:7">
      <c r="A9" s="31" t="s">
        <v>10</v>
      </c>
      <c r="B9" s="28">
        <v>38066</v>
      </c>
      <c r="C9" s="28">
        <v>165198</v>
      </c>
      <c r="D9" s="28">
        <v>159320</v>
      </c>
      <c r="E9" s="59">
        <f t="shared" si="0"/>
        <v>3.68943007783078</v>
      </c>
    </row>
    <row r="10" ht="26.1" customHeight="1" spans="1:7">
      <c r="A10" s="31" t="s">
        <v>11</v>
      </c>
      <c r="B10" s="28">
        <v>158</v>
      </c>
      <c r="C10" s="28">
        <v>306</v>
      </c>
      <c r="D10" s="28">
        <v>275</v>
      </c>
      <c r="E10" s="59">
        <f t="shared" si="0"/>
        <v>11.2727272727273</v>
      </c>
    </row>
    <row r="11" ht="26.1" customHeight="1" spans="1:7">
      <c r="A11" s="26" t="s">
        <v>13</v>
      </c>
      <c r="B11" s="77">
        <f>B12+B13</f>
        <v>8055</v>
      </c>
      <c r="C11" s="75">
        <f>C12+C13</f>
        <v>34857</v>
      </c>
      <c r="D11" s="75">
        <f>D12+D13</f>
        <v>33454</v>
      </c>
      <c r="E11" s="76">
        <f t="shared" ref="E11:E16" si="1">(C11-D11)/D11*100</f>
        <v>4.19381837747355</v>
      </c>
    </row>
    <row r="12" ht="26.1" customHeight="1" spans="1:7">
      <c r="A12" s="31" t="s">
        <v>10</v>
      </c>
      <c r="B12" s="78">
        <v>8020</v>
      </c>
      <c r="C12" s="79">
        <v>34790</v>
      </c>
      <c r="D12" s="78">
        <v>33393</v>
      </c>
      <c r="E12" s="59">
        <f t="shared" si="1"/>
        <v>4.18351151438924</v>
      </c>
      <c r="G12" s="80"/>
    </row>
    <row r="13" ht="26.1" customHeight="1" spans="1:7">
      <c r="A13" s="31" t="s">
        <v>11</v>
      </c>
      <c r="B13" s="28">
        <v>35</v>
      </c>
      <c r="C13" s="28">
        <v>67</v>
      </c>
      <c r="D13" s="28">
        <v>61</v>
      </c>
      <c r="E13" s="59">
        <f t="shared" si="1"/>
        <v>9.83606557377049</v>
      </c>
    </row>
    <row r="14" ht="26.1" customHeight="1" spans="1:7">
      <c r="A14" s="81" t="s">
        <v>14</v>
      </c>
      <c r="B14" s="75">
        <f>B15+B16</f>
        <v>41139</v>
      </c>
      <c r="C14" s="75">
        <f>C15+C16</f>
        <v>177562</v>
      </c>
      <c r="D14" s="75">
        <f>D15+D16</f>
        <v>158742</v>
      </c>
      <c r="E14" s="76">
        <f t="shared" si="1"/>
        <v>11.855715563619</v>
      </c>
    </row>
    <row r="15" ht="26.1" customHeight="1" spans="1:7">
      <c r="A15" s="31" t="s">
        <v>10</v>
      </c>
      <c r="B15" s="28">
        <v>40981</v>
      </c>
      <c r="C15" s="28">
        <v>177256</v>
      </c>
      <c r="D15" s="28">
        <v>158467</v>
      </c>
      <c r="E15" s="59">
        <f t="shared" si="1"/>
        <v>11.8567272681378</v>
      </c>
    </row>
    <row r="16" ht="26.1" customHeight="1" spans="1:7">
      <c r="A16" s="31" t="s">
        <v>11</v>
      </c>
      <c r="B16" s="28">
        <v>158</v>
      </c>
      <c r="C16" s="28">
        <v>306</v>
      </c>
      <c r="D16" s="28">
        <v>275</v>
      </c>
      <c r="E16" s="59">
        <f t="shared" si="1"/>
        <v>11.2727272727273</v>
      </c>
    </row>
    <row r="17" ht="26.1" customHeight="1" spans="1:5">
      <c r="A17" s="26" t="s">
        <v>15</v>
      </c>
      <c r="B17" s="75">
        <f>B18+B19</f>
        <v>-7123</v>
      </c>
      <c r="C17" s="75">
        <f>C18+C19</f>
        <v>-38150</v>
      </c>
      <c r="D17" s="75">
        <f>D18+D19</f>
        <v>-21625</v>
      </c>
      <c r="E17" s="76">
        <f>(C17-D17)/ABS(D17)*100</f>
        <v>-76.4161849710983</v>
      </c>
    </row>
    <row r="18" ht="26.1" customHeight="1" spans="1:5">
      <c r="A18" s="31" t="s">
        <v>10</v>
      </c>
      <c r="B18" s="28">
        <v>-6988</v>
      </c>
      <c r="C18" s="28">
        <v>-37988</v>
      </c>
      <c r="D18" s="28">
        <v>-21514</v>
      </c>
      <c r="E18" s="59">
        <f>(C18-D18)/ABS(D18)*100</f>
        <v>-76.5733940689783</v>
      </c>
    </row>
    <row r="19" ht="26.1" customHeight="1" spans="1:5">
      <c r="A19" s="53" t="s">
        <v>11</v>
      </c>
      <c r="B19" s="82">
        <v>-135</v>
      </c>
      <c r="C19" s="82">
        <v>-162</v>
      </c>
      <c r="D19" s="82">
        <v>-111</v>
      </c>
      <c r="E19" s="83">
        <f>(C19-D19)/ABS(D19)*100</f>
        <v>-45.945945945946</v>
      </c>
    </row>
    <row r="20" spans="1:5">
      <c r="A20" s="69"/>
    </row>
  </sheetData>
  <sheetProtection formatCells="0" insertHyperlinks="0" autoFilter="0"/>
  <mergeCells count="2">
    <mergeCell ref="A2:E2"/>
    <mergeCell ref="D3:E3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topLeftCell="A12" workbookViewId="0">
      <selection activeCell="A17" sqref="A17"/>
    </sheetView>
  </sheetViews>
  <sheetFormatPr defaultColWidth="8" defaultRowHeight="15.6" outlineLevelCol="4"/>
  <cols>
    <col min="1" max="1" width="20.6666666666667" style="1" customWidth="1"/>
    <col min="2" max="2" width="12.6666666666667" style="1" customWidth="1"/>
    <col min="3" max="5" width="11.219696969697" style="1" customWidth="1"/>
    <col min="6" max="16384" width="8" style="1"/>
  </cols>
  <sheetData>
    <row r="1" ht="17.4" spans="1:5">
      <c r="A1" s="2" t="s">
        <v>2</v>
      </c>
    </row>
    <row r="2" ht="21.15" spans="1:5">
      <c r="A2" s="3" t="s">
        <v>16</v>
      </c>
      <c r="B2" s="3"/>
      <c r="C2" s="3"/>
      <c r="D2" s="3"/>
      <c r="E2" s="3"/>
    </row>
    <row r="3" ht="30" customHeight="1" spans="1:5">
      <c r="A3" s="24"/>
      <c r="B3" s="5" t="s">
        <v>17</v>
      </c>
      <c r="C3" s="5" t="s">
        <v>6</v>
      </c>
      <c r="D3" s="5" t="s">
        <v>7</v>
      </c>
      <c r="E3" s="6" t="s">
        <v>8</v>
      </c>
    </row>
    <row r="4" ht="30" customHeight="1" spans="1:5">
      <c r="A4" s="31" t="s">
        <v>18</v>
      </c>
      <c r="B4" s="32" t="s">
        <v>19</v>
      </c>
      <c r="C4" s="44">
        <v>983308.4</v>
      </c>
      <c r="D4" s="45">
        <v>904650.1</v>
      </c>
      <c r="E4" s="46">
        <v>8.69488656442972</v>
      </c>
    </row>
    <row r="5" ht="30" customHeight="1" spans="1:5">
      <c r="A5" s="31" t="s">
        <v>20</v>
      </c>
      <c r="B5" s="32" t="s">
        <v>19</v>
      </c>
      <c r="C5" s="47">
        <v>827767.1</v>
      </c>
      <c r="D5" s="48">
        <v>619122.4</v>
      </c>
      <c r="E5" s="46">
        <v>33.7000728773503</v>
      </c>
    </row>
    <row r="6" ht="30" customHeight="1" spans="1:5">
      <c r="A6" s="31" t="s">
        <v>21</v>
      </c>
      <c r="B6" s="32" t="s">
        <v>19</v>
      </c>
      <c r="C6" s="49">
        <v>155541.3</v>
      </c>
      <c r="D6" s="49">
        <v>285527.7</v>
      </c>
      <c r="E6" s="46">
        <v>-45.5249700817118</v>
      </c>
    </row>
    <row r="7" ht="30" customHeight="1" spans="1:5">
      <c r="A7" s="31" t="s">
        <v>22</v>
      </c>
      <c r="B7" s="32" t="s">
        <v>19</v>
      </c>
      <c r="C7" s="44">
        <v>163318.2</v>
      </c>
      <c r="D7" s="45">
        <v>140217.2</v>
      </c>
      <c r="E7" s="46">
        <v>16.4751542606756</v>
      </c>
    </row>
    <row r="8" ht="30" customHeight="1" spans="1:5">
      <c r="A8" s="31" t="s">
        <v>23</v>
      </c>
      <c r="B8" s="32" t="s">
        <v>19</v>
      </c>
      <c r="C8" s="50">
        <v>24109.6</v>
      </c>
      <c r="D8" s="47">
        <v>23164.2</v>
      </c>
      <c r="E8" s="46">
        <v>4.08129786480862</v>
      </c>
    </row>
    <row r="9" ht="30" customHeight="1" spans="1:5">
      <c r="A9" s="31" t="s">
        <v>24</v>
      </c>
      <c r="B9" s="32" t="s">
        <v>19</v>
      </c>
      <c r="C9" s="51">
        <v>27378.335</v>
      </c>
      <c r="D9" s="52">
        <v>26821.244</v>
      </c>
      <c r="E9" s="46">
        <v>2.07705131052087</v>
      </c>
    </row>
    <row r="10" ht="30" customHeight="1" spans="1:5">
      <c r="A10" s="31" t="s">
        <v>25</v>
      </c>
      <c r="B10" s="32" t="s">
        <v>26</v>
      </c>
      <c r="C10" s="47">
        <v>5047.75</v>
      </c>
      <c r="D10" s="48">
        <v>5318.28</v>
      </c>
      <c r="E10" s="46">
        <v>-5.08679497882774</v>
      </c>
    </row>
    <row r="11" ht="30" customHeight="1" spans="1:5">
      <c r="A11" s="53" t="s">
        <v>27</v>
      </c>
      <c r="B11" s="54" t="s">
        <v>28</v>
      </c>
      <c r="C11" s="55">
        <v>0.0305557031391359</v>
      </c>
      <c r="D11" s="56">
        <v>0.0333810833021059</v>
      </c>
      <c r="E11" s="57">
        <v>-8.46401579421383</v>
      </c>
    </row>
    <row r="12" ht="30" customHeight="1"/>
    <row r="13" ht="30" customHeight="1" spans="1:5">
      <c r="A13" s="3" t="s">
        <v>29</v>
      </c>
      <c r="B13" s="3"/>
      <c r="C13" s="3"/>
      <c r="D13" s="3"/>
      <c r="E13" s="3"/>
    </row>
    <row r="14" ht="30" customHeight="1" spans="1:5">
      <c r="A14" s="24"/>
      <c r="B14" s="5" t="s">
        <v>17</v>
      </c>
      <c r="C14" s="5" t="s">
        <v>6</v>
      </c>
      <c r="D14" s="5" t="s">
        <v>7</v>
      </c>
      <c r="E14" s="6" t="s">
        <v>8</v>
      </c>
    </row>
    <row r="15" ht="30" customHeight="1" spans="1:5">
      <c r="A15" s="31" t="s">
        <v>30</v>
      </c>
      <c r="B15" s="32" t="s">
        <v>31</v>
      </c>
      <c r="C15" s="58">
        <v>10</v>
      </c>
      <c r="D15" s="58">
        <v>12</v>
      </c>
      <c r="E15" s="59">
        <v>-16.7</v>
      </c>
    </row>
    <row r="16" ht="30" customHeight="1" spans="1:5">
      <c r="A16" s="31" t="s">
        <v>32</v>
      </c>
      <c r="B16" s="32" t="s">
        <v>19</v>
      </c>
      <c r="C16" s="58">
        <v>25239</v>
      </c>
      <c r="D16" s="58">
        <v>46993</v>
      </c>
      <c r="E16" s="59">
        <v>-46.3</v>
      </c>
    </row>
    <row r="17" ht="30" customHeight="1" spans="1:5">
      <c r="A17" s="60" t="s">
        <v>33</v>
      </c>
      <c r="B17" s="32" t="s">
        <v>19</v>
      </c>
      <c r="C17" s="61">
        <v>11922</v>
      </c>
      <c r="D17" s="62">
        <v>17860</v>
      </c>
      <c r="E17" s="59">
        <v>-33.2</v>
      </c>
    </row>
    <row r="18" ht="30" customHeight="1" spans="1:5">
      <c r="A18" s="31" t="s">
        <v>34</v>
      </c>
      <c r="B18" s="32" t="s">
        <v>19</v>
      </c>
      <c r="C18" s="63">
        <v>14289</v>
      </c>
      <c r="D18" s="64">
        <v>39087</v>
      </c>
      <c r="E18" s="59">
        <v>-63.4</v>
      </c>
    </row>
    <row r="19" ht="30" customHeight="1" spans="1:5">
      <c r="A19" s="31" t="s">
        <v>35</v>
      </c>
      <c r="B19" s="32" t="s">
        <v>19</v>
      </c>
      <c r="C19" s="65">
        <v>10950</v>
      </c>
      <c r="D19" s="66">
        <v>7905</v>
      </c>
      <c r="E19" s="59">
        <v>38.5</v>
      </c>
    </row>
    <row r="20" ht="30" customHeight="1" spans="1:5">
      <c r="A20" s="31" t="s">
        <v>36</v>
      </c>
      <c r="B20" s="32" t="s">
        <v>19</v>
      </c>
      <c r="C20" s="67">
        <v>7572</v>
      </c>
      <c r="D20" s="67">
        <v>14098</v>
      </c>
      <c r="E20" s="59">
        <v>-46.3</v>
      </c>
    </row>
    <row r="21" ht="30" customHeight="1" spans="1:5">
      <c r="A21" s="31" t="s">
        <v>37</v>
      </c>
      <c r="B21" s="32" t="s">
        <v>38</v>
      </c>
      <c r="C21" s="65">
        <v>366</v>
      </c>
      <c r="D21" s="66">
        <v>543</v>
      </c>
      <c r="E21" s="59">
        <v>-32.6</v>
      </c>
    </row>
    <row r="22" ht="30" customHeight="1" spans="1:5">
      <c r="A22" s="53" t="s">
        <v>39</v>
      </c>
      <c r="B22" s="54" t="s">
        <v>19</v>
      </c>
      <c r="C22" s="68">
        <v>870</v>
      </c>
      <c r="D22" s="68">
        <v>1745</v>
      </c>
      <c r="E22" s="59">
        <v>-50.1</v>
      </c>
    </row>
    <row r="23" spans="1:5">
      <c r="A23" s="69" t="s">
        <v>40</v>
      </c>
    </row>
  </sheetData>
  <sheetProtection formatCells="0" insertHyperlinks="0" autoFilter="0"/>
  <mergeCells count="2">
    <mergeCell ref="A2:E2"/>
    <mergeCell ref="A13:E13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J14" sqref="J14"/>
    </sheetView>
  </sheetViews>
  <sheetFormatPr defaultColWidth="8" defaultRowHeight="15.6" outlineLevelCol="6"/>
  <cols>
    <col min="1" max="1" width="20.4469696969697" style="1" customWidth="1"/>
    <col min="2" max="2" width="8" style="1"/>
    <col min="3" max="6" width="9.4469696969697" style="1" customWidth="1"/>
    <col min="7" max="16384" width="8" style="1"/>
  </cols>
  <sheetData>
    <row r="1" ht="17.4" spans="1:7">
      <c r="A1" s="2" t="s">
        <v>41</v>
      </c>
    </row>
    <row r="2" ht="21.15" spans="1:7">
      <c r="A2" s="23" t="s">
        <v>42</v>
      </c>
      <c r="B2" s="23"/>
      <c r="C2" s="23"/>
      <c r="D2" s="23"/>
      <c r="E2" s="23"/>
      <c r="F2" s="23"/>
    </row>
    <row r="3" ht="30" customHeight="1" spans="1:7">
      <c r="A3" s="24"/>
      <c r="B3" s="5" t="s">
        <v>17</v>
      </c>
      <c r="C3" s="5" t="s">
        <v>5</v>
      </c>
      <c r="D3" s="5" t="s">
        <v>6</v>
      </c>
      <c r="E3" s="5" t="s">
        <v>7</v>
      </c>
      <c r="F3" s="6" t="s">
        <v>8</v>
      </c>
      <c r="G3" s="25"/>
    </row>
    <row r="4" s="22" customFormat="1" ht="30" customHeight="1" spans="1:7">
      <c r="A4" s="26" t="s">
        <v>43</v>
      </c>
      <c r="B4" s="27" t="s">
        <v>31</v>
      </c>
      <c r="C4" s="28">
        <v>133</v>
      </c>
      <c r="D4" s="28">
        <v>129</v>
      </c>
      <c r="E4" s="28">
        <v>115</v>
      </c>
      <c r="F4" s="29">
        <f t="shared" ref="F4:F19" si="0">(D4-E4)/E4*100</f>
        <v>12.1739130434783</v>
      </c>
      <c r="G4" s="30"/>
    </row>
    <row r="5" ht="30" customHeight="1" spans="1:7">
      <c r="A5" s="31" t="s">
        <v>44</v>
      </c>
      <c r="B5" s="32" t="s">
        <v>31</v>
      </c>
      <c r="C5" s="28">
        <v>73</v>
      </c>
      <c r="D5" s="28">
        <v>72</v>
      </c>
      <c r="E5" s="28">
        <v>64</v>
      </c>
      <c r="F5" s="29">
        <f t="shared" si="0"/>
        <v>12.5</v>
      </c>
      <c r="G5" s="25"/>
    </row>
    <row r="6" ht="30" customHeight="1" spans="1:7">
      <c r="A6" s="31" t="s">
        <v>45</v>
      </c>
      <c r="B6" s="32" t="s">
        <v>31</v>
      </c>
      <c r="C6" s="28">
        <v>20</v>
      </c>
      <c r="D6" s="28">
        <v>19</v>
      </c>
      <c r="E6" s="28">
        <v>17</v>
      </c>
      <c r="F6" s="29">
        <f t="shared" si="0"/>
        <v>11.7647058823529</v>
      </c>
      <c r="G6" s="25"/>
    </row>
    <row r="7" ht="30" customHeight="1" spans="1:7">
      <c r="A7" s="31" t="s">
        <v>46</v>
      </c>
      <c r="B7" s="32" t="s">
        <v>31</v>
      </c>
      <c r="C7" s="28">
        <v>40</v>
      </c>
      <c r="D7" s="28">
        <v>38</v>
      </c>
      <c r="E7" s="28">
        <v>34</v>
      </c>
      <c r="F7" s="29">
        <f t="shared" si="0"/>
        <v>11.7647058823529</v>
      </c>
      <c r="G7" s="25"/>
    </row>
    <row r="8" s="22" customFormat="1" ht="30" customHeight="1" spans="1:7">
      <c r="A8" s="26" t="s">
        <v>47</v>
      </c>
      <c r="B8" s="27" t="s">
        <v>19</v>
      </c>
      <c r="C8" s="33">
        <v>172736</v>
      </c>
      <c r="D8" s="33">
        <f>D9</f>
        <v>1188210</v>
      </c>
      <c r="E8" s="33">
        <f>E9</f>
        <v>885627</v>
      </c>
      <c r="F8" s="29">
        <f t="shared" si="0"/>
        <v>34.1659637748172</v>
      </c>
      <c r="G8" s="30"/>
    </row>
    <row r="9" ht="30" customHeight="1" spans="1:7">
      <c r="A9" s="31" t="s">
        <v>48</v>
      </c>
      <c r="B9" s="32" t="s">
        <v>19</v>
      </c>
      <c r="C9" s="34">
        <v>193821</v>
      </c>
      <c r="D9" s="34">
        <v>1188210</v>
      </c>
      <c r="E9" s="34">
        <v>885627</v>
      </c>
      <c r="F9" s="29">
        <f t="shared" si="0"/>
        <v>34.1659637748172</v>
      </c>
      <c r="G9" s="25"/>
    </row>
    <row r="10" s="22" customFormat="1" ht="30" customHeight="1" spans="1:7">
      <c r="A10" s="26" t="s">
        <v>49</v>
      </c>
      <c r="B10" s="27" t="s">
        <v>19</v>
      </c>
      <c r="C10" s="33">
        <f>C11+C13+C12</f>
        <v>43145</v>
      </c>
      <c r="D10" s="33">
        <f>D11+D13+D12</f>
        <v>224325</v>
      </c>
      <c r="E10" s="33">
        <f>E11+E13+E12</f>
        <v>220405</v>
      </c>
      <c r="F10" s="29">
        <f t="shared" si="0"/>
        <v>1.77854404391915</v>
      </c>
      <c r="G10" s="30"/>
    </row>
    <row r="11" ht="30" customHeight="1" spans="1:7">
      <c r="A11" s="35" t="s">
        <v>50</v>
      </c>
      <c r="B11" s="36" t="s">
        <v>19</v>
      </c>
      <c r="C11" s="34">
        <v>38515</v>
      </c>
      <c r="D11" s="34">
        <v>205495</v>
      </c>
      <c r="E11" s="34">
        <v>204313</v>
      </c>
      <c r="F11" s="29">
        <f t="shared" si="0"/>
        <v>0.578524127196997</v>
      </c>
      <c r="G11" s="25"/>
    </row>
    <row r="12" ht="30" customHeight="1" spans="1:7">
      <c r="A12" s="35" t="s">
        <v>51</v>
      </c>
      <c r="B12" s="36" t="s">
        <v>19</v>
      </c>
      <c r="C12" s="34">
        <v>3091</v>
      </c>
      <c r="D12" s="34">
        <v>12758</v>
      </c>
      <c r="E12" s="34">
        <v>12001</v>
      </c>
      <c r="F12" s="29">
        <f t="shared" si="0"/>
        <v>6.30780768269311</v>
      </c>
      <c r="G12" s="25"/>
    </row>
    <row r="13" ht="30" customHeight="1" spans="1:7">
      <c r="A13" s="35" t="s">
        <v>46</v>
      </c>
      <c r="B13" s="36" t="s">
        <v>19</v>
      </c>
      <c r="C13" s="34">
        <v>1539</v>
      </c>
      <c r="D13" s="34">
        <v>6072</v>
      </c>
      <c r="E13" s="34">
        <v>4091</v>
      </c>
      <c r="F13" s="29">
        <f t="shared" si="0"/>
        <v>48.4233683695918</v>
      </c>
      <c r="G13" s="25"/>
    </row>
    <row r="14" s="22" customFormat="1" ht="30" customHeight="1" spans="1:7">
      <c r="A14" s="26" t="s">
        <v>52</v>
      </c>
      <c r="B14" s="27" t="s">
        <v>19</v>
      </c>
      <c r="C14" s="33">
        <f>C8</f>
        <v>172736</v>
      </c>
      <c r="D14" s="33">
        <f>D8</f>
        <v>1188210</v>
      </c>
      <c r="E14" s="33">
        <f>E8</f>
        <v>885627</v>
      </c>
      <c r="F14" s="29">
        <f t="shared" si="0"/>
        <v>34.1659637748172</v>
      </c>
      <c r="G14" s="30"/>
    </row>
    <row r="15" ht="30" customHeight="1" spans="1:7">
      <c r="A15" s="31" t="s">
        <v>53</v>
      </c>
      <c r="B15" s="32" t="s">
        <v>19</v>
      </c>
      <c r="C15" s="37">
        <v>17838</v>
      </c>
      <c r="D15" s="37">
        <v>95119</v>
      </c>
      <c r="E15" s="37">
        <v>86307</v>
      </c>
      <c r="F15" s="29">
        <f t="shared" si="0"/>
        <v>10.2100640735977</v>
      </c>
      <c r="G15" s="25"/>
    </row>
    <row r="16" ht="30" customHeight="1" spans="1:7">
      <c r="A16" s="31" t="s">
        <v>54</v>
      </c>
      <c r="B16" s="32" t="s">
        <v>19</v>
      </c>
      <c r="C16" s="34">
        <v>8890</v>
      </c>
      <c r="D16" s="34">
        <v>56513</v>
      </c>
      <c r="E16" s="34">
        <v>63779</v>
      </c>
      <c r="F16" s="29">
        <f t="shared" si="0"/>
        <v>-11.3924646043369</v>
      </c>
      <c r="G16" s="25"/>
    </row>
    <row r="17" ht="30" customHeight="1" spans="1:7">
      <c r="A17" s="31" t="s">
        <v>55</v>
      </c>
      <c r="B17" s="32" t="s">
        <v>19</v>
      </c>
      <c r="C17" s="38">
        <f>C14-C15-C16</f>
        <v>146008</v>
      </c>
      <c r="D17" s="38">
        <f>D14-D15-D16</f>
        <v>1036578</v>
      </c>
      <c r="E17" s="38">
        <f>E14-E15-E16</f>
        <v>735541</v>
      </c>
      <c r="F17" s="29">
        <f t="shared" si="0"/>
        <v>40.9272902530246</v>
      </c>
      <c r="G17" s="25"/>
    </row>
    <row r="18" s="22" customFormat="1" ht="30" customHeight="1" spans="1:7">
      <c r="A18" s="26" t="s">
        <v>56</v>
      </c>
      <c r="B18" s="27" t="s">
        <v>57</v>
      </c>
      <c r="C18" s="34">
        <v>2</v>
      </c>
      <c r="D18" s="34">
        <v>2</v>
      </c>
      <c r="E18" s="34">
        <v>2</v>
      </c>
      <c r="F18" s="29">
        <f t="shared" si="0"/>
        <v>0</v>
      </c>
      <c r="G18" s="30"/>
    </row>
    <row r="19" s="22" customFormat="1" ht="30" customHeight="1" spans="1:7">
      <c r="A19" s="39" t="s">
        <v>58</v>
      </c>
      <c r="B19" s="40" t="s">
        <v>19</v>
      </c>
      <c r="C19" s="41">
        <v>262</v>
      </c>
      <c r="D19" s="41">
        <v>1629</v>
      </c>
      <c r="E19" s="42">
        <v>1631</v>
      </c>
      <c r="F19" s="43">
        <f t="shared" si="0"/>
        <v>-0.122624156958921</v>
      </c>
      <c r="G19" s="30"/>
    </row>
    <row r="20" spans="1:7">
      <c r="G20" s="25"/>
    </row>
  </sheetData>
  <sheetProtection formatCells="0" insertHyperlinks="0" autoFilter="0"/>
  <mergeCells count="1">
    <mergeCell ref="A2:F2"/>
  </mergeCells>
  <pageMargins left="0.75" right="0.75" top="1" bottom="1" header="0.5" footer="0.5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H10" sqref="H10"/>
    </sheetView>
  </sheetViews>
  <sheetFormatPr defaultColWidth="8" defaultRowHeight="15.6"/>
  <cols>
    <col min="1" max="1" width="18.780303030303" style="1" customWidth="1"/>
    <col min="2" max="2" width="8" style="1"/>
    <col min="3" max="5" width="11.219696969697" style="1" customWidth="1"/>
    <col min="6" max="16384" width="8" style="1"/>
  </cols>
  <sheetData>
    <row r="1" ht="17.4" spans="1:9">
      <c r="A1" s="2" t="s">
        <v>41</v>
      </c>
    </row>
    <row r="2" ht="21.15" spans="1:9">
      <c r="A2" s="3" t="s">
        <v>59</v>
      </c>
      <c r="B2" s="3"/>
      <c r="C2" s="3"/>
      <c r="D2" s="3"/>
      <c r="E2" s="3"/>
    </row>
    <row r="3" ht="27.95" customHeight="1" spans="1:9">
      <c r="A3" s="4"/>
      <c r="B3" s="5" t="s">
        <v>17</v>
      </c>
      <c r="C3" s="5" t="s">
        <v>6</v>
      </c>
      <c r="D3" s="5" t="s">
        <v>60</v>
      </c>
      <c r="E3" s="6" t="s">
        <v>61</v>
      </c>
    </row>
    <row r="4" ht="27.95" customHeight="1" spans="1:9">
      <c r="A4" s="7" t="s">
        <v>9</v>
      </c>
      <c r="B4" s="8" t="s">
        <v>31</v>
      </c>
      <c r="C4" s="9">
        <v>99</v>
      </c>
      <c r="D4" s="9">
        <v>102</v>
      </c>
      <c r="E4" s="10">
        <v>-2.94117647058823</v>
      </c>
      <c r="G4" s="11"/>
      <c r="H4" s="11"/>
      <c r="I4" s="11"/>
    </row>
    <row r="5" ht="27.95" customHeight="1" spans="1:9">
      <c r="A5" s="12" t="s">
        <v>62</v>
      </c>
      <c r="B5" s="13" t="s">
        <v>31</v>
      </c>
      <c r="C5" s="14">
        <v>13</v>
      </c>
      <c r="D5" s="14">
        <v>18</v>
      </c>
      <c r="E5" s="10">
        <v>-27.7777777777778</v>
      </c>
      <c r="G5" s="11"/>
      <c r="H5" s="11"/>
      <c r="I5" s="11"/>
    </row>
    <row r="6" ht="27.95" customHeight="1" spans="1:9">
      <c r="A6" s="15" t="s">
        <v>63</v>
      </c>
      <c r="B6" s="13" t="s">
        <v>31</v>
      </c>
      <c r="C6" s="14">
        <v>3</v>
      </c>
      <c r="D6" s="14">
        <v>3</v>
      </c>
      <c r="E6" s="10">
        <v>0</v>
      </c>
      <c r="G6" s="11"/>
      <c r="H6" s="11"/>
      <c r="I6" s="11"/>
    </row>
    <row r="7" ht="27.95" customHeight="1" spans="1:9">
      <c r="A7" s="15" t="s">
        <v>64</v>
      </c>
      <c r="B7" s="13" t="s">
        <v>31</v>
      </c>
      <c r="C7" s="14">
        <v>83</v>
      </c>
      <c r="D7" s="14">
        <v>81</v>
      </c>
      <c r="E7" s="10">
        <v>2.46913580246914</v>
      </c>
      <c r="G7" s="11"/>
      <c r="H7" s="11"/>
      <c r="I7" s="11"/>
    </row>
    <row r="8" ht="27.95" customHeight="1" spans="1:9">
      <c r="A8" s="7" t="s">
        <v>14</v>
      </c>
      <c r="B8" s="8" t="s">
        <v>19</v>
      </c>
      <c r="C8" s="9">
        <v>364611</v>
      </c>
      <c r="D8" s="9">
        <v>336570</v>
      </c>
      <c r="E8" s="16">
        <v>8.33140208574739</v>
      </c>
      <c r="G8" s="11"/>
      <c r="H8" s="11"/>
      <c r="I8" s="11"/>
    </row>
    <row r="9" ht="27.95" customHeight="1" spans="1:9">
      <c r="A9" s="12" t="s">
        <v>62</v>
      </c>
      <c r="B9" s="13" t="s">
        <v>19</v>
      </c>
      <c r="C9" s="14">
        <v>154520</v>
      </c>
      <c r="D9" s="14">
        <v>135098</v>
      </c>
      <c r="E9" s="10">
        <v>14.3762305881656</v>
      </c>
      <c r="G9" s="11"/>
      <c r="H9" s="11"/>
      <c r="I9" s="11"/>
    </row>
    <row r="10" ht="27.95" customHeight="1" spans="1:9">
      <c r="A10" s="15" t="s">
        <v>63</v>
      </c>
      <c r="B10" s="13" t="s">
        <v>19</v>
      </c>
      <c r="C10" s="14">
        <v>2043</v>
      </c>
      <c r="D10" s="14">
        <v>1855</v>
      </c>
      <c r="E10" s="10">
        <v>10.1347708894879</v>
      </c>
      <c r="G10" s="11"/>
      <c r="H10" s="11"/>
      <c r="I10" s="11"/>
    </row>
    <row r="11" ht="27.95" customHeight="1" spans="1:9">
      <c r="A11" s="15" t="s">
        <v>64</v>
      </c>
      <c r="B11" s="13" t="s">
        <v>19</v>
      </c>
      <c r="C11" s="14">
        <v>208048</v>
      </c>
      <c r="D11" s="14">
        <v>199617</v>
      </c>
      <c r="E11" s="10">
        <v>4.22358817134813</v>
      </c>
      <c r="G11" s="11"/>
      <c r="H11" s="11"/>
      <c r="I11" s="11"/>
    </row>
    <row r="12" ht="27.95" customHeight="1" spans="1:9">
      <c r="A12" s="7" t="s">
        <v>65</v>
      </c>
      <c r="B12" s="8" t="s">
        <v>19</v>
      </c>
      <c r="C12" s="9">
        <v>4263</v>
      </c>
      <c r="D12" s="9">
        <v>1758</v>
      </c>
      <c r="E12" s="16">
        <v>142.491467576792</v>
      </c>
      <c r="G12" s="11"/>
      <c r="H12" s="11"/>
      <c r="I12" s="11"/>
    </row>
    <row r="13" ht="27.95" customHeight="1" spans="1:9">
      <c r="A13" s="12" t="s">
        <v>62</v>
      </c>
      <c r="B13" s="13" t="s">
        <v>19</v>
      </c>
      <c r="C13" s="14">
        <v>4706</v>
      </c>
      <c r="D13" s="14">
        <v>7420</v>
      </c>
      <c r="E13" s="10">
        <v>-36.5768194070081</v>
      </c>
      <c r="G13" s="11"/>
      <c r="H13" s="11"/>
      <c r="I13" s="11"/>
    </row>
    <row r="14" ht="27.95" customHeight="1" spans="1:9">
      <c r="A14" s="15" t="s">
        <v>63</v>
      </c>
      <c r="B14" s="13" t="s">
        <v>19</v>
      </c>
      <c r="C14" s="14">
        <v>-322</v>
      </c>
      <c r="D14" s="14">
        <v>-648</v>
      </c>
      <c r="E14" s="10">
        <v>50.3086419753086</v>
      </c>
      <c r="G14" s="11"/>
      <c r="H14" s="11"/>
      <c r="I14" s="11"/>
    </row>
    <row r="15" ht="27.95" customHeight="1" spans="1:9">
      <c r="A15" s="15" t="s">
        <v>64</v>
      </c>
      <c r="B15" s="13" t="s">
        <v>19</v>
      </c>
      <c r="C15" s="14">
        <v>-121</v>
      </c>
      <c r="D15" s="14">
        <v>-5014</v>
      </c>
      <c r="E15" s="10">
        <v>97.5867570801755</v>
      </c>
      <c r="G15" s="11"/>
      <c r="H15" s="11"/>
      <c r="I15" s="11"/>
    </row>
    <row r="16" ht="27.95" customHeight="1" spans="1:9">
      <c r="A16" s="7" t="s">
        <v>66</v>
      </c>
      <c r="B16" s="8" t="s">
        <v>19</v>
      </c>
      <c r="C16" s="9">
        <v>68200</v>
      </c>
      <c r="D16" s="9">
        <v>68087</v>
      </c>
      <c r="E16" s="16">
        <v>0.16596413412252</v>
      </c>
      <c r="G16" s="11"/>
      <c r="H16" s="11"/>
      <c r="I16" s="11"/>
    </row>
    <row r="17" ht="27.95" customHeight="1" spans="1:9">
      <c r="A17" s="12" t="s">
        <v>62</v>
      </c>
      <c r="B17" s="13" t="s">
        <v>19</v>
      </c>
      <c r="C17" s="14">
        <v>7776</v>
      </c>
      <c r="D17" s="14">
        <v>8389</v>
      </c>
      <c r="E17" s="10">
        <v>-7.30718798426511</v>
      </c>
      <c r="G17" s="11"/>
      <c r="H17" s="11"/>
      <c r="I17" s="11"/>
    </row>
    <row r="18" ht="27.95" customHeight="1" spans="1:9">
      <c r="A18" s="15" t="s">
        <v>63</v>
      </c>
      <c r="B18" s="13" t="s">
        <v>19</v>
      </c>
      <c r="C18" s="14">
        <v>669</v>
      </c>
      <c r="D18" s="14">
        <v>740</v>
      </c>
      <c r="E18" s="10">
        <v>-9.59459459459459</v>
      </c>
      <c r="G18" s="11"/>
      <c r="H18" s="11"/>
      <c r="I18" s="11"/>
    </row>
    <row r="19" ht="27.95" customHeight="1" spans="1:9">
      <c r="A19" s="17" t="s">
        <v>64</v>
      </c>
      <c r="B19" s="18" t="s">
        <v>19</v>
      </c>
      <c r="C19" s="19">
        <v>59755</v>
      </c>
      <c r="D19" s="19">
        <v>58958</v>
      </c>
      <c r="E19" s="20">
        <v>1.35180976288205</v>
      </c>
      <c r="G19" s="11"/>
      <c r="H19" s="11"/>
      <c r="I19" s="11"/>
    </row>
    <row r="20" spans="1:9">
      <c r="A20" s="21"/>
    </row>
  </sheetData>
  <sheetProtection formatCells="0" insertHyperlinks="0" autoFilter="0"/>
  <mergeCells count="1">
    <mergeCell ref="A2:E2"/>
  </mergeCells>
  <pageMargins left="0.75" right="0.75" top="1" bottom="1" header="0.5" footer="0.5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p i x e l a t o r L i s t   s h e e t S t i d = " 1 1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9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0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9 1 1 1 3 8 4 1 2 3 1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(3)</vt:lpstr>
      <vt:lpstr>工业</vt:lpstr>
      <vt:lpstr>工业效益及能源、建筑</vt:lpstr>
      <vt:lpstr>商业</vt:lpstr>
      <vt:lpstr>服务业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模糊的世界</cp:lastModifiedBy>
  <dcterms:created xsi:type="dcterms:W3CDTF">2024-05-02T14:37:00Z</dcterms:created>
  <dcterms:modified xsi:type="dcterms:W3CDTF">2026-06-18T06:23:15Z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