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Backup\xwechat_files\wxid_tkd3o9olig0622_37a2\msg\file\2026-08\"/>
    </mc:Choice>
  </mc:AlternateContent>
  <bookViews>
    <workbookView windowWidth="23040" windowHeight="9204" firstSheet="3" activeTab="4"/>
  </bookViews>
  <sheets>
    <sheet name="封面 (3)" sheetId="13" r:id="rId1"/>
    <sheet name="工业" sheetId="6" r:id="rId2"/>
    <sheet name="工业效益及能源、建筑" sheetId="7" r:id="rId3"/>
    <sheet name="商业" sheetId="8" r:id="rId4"/>
    <sheet name="服务业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<sst xmlns="http://schemas.openxmlformats.org/spreadsheetml/2006/main" count="145" uniqueCount="67">
  <si>
    <t>2026年7月华漕镇统计经济指标</t>
  </si>
  <si>
    <t>华漕镇经发办</t>
  </si>
  <si>
    <t>第二产业</t>
  </si>
  <si>
    <t>工     业</t>
  </si>
  <si>
    <t>计量单位：万元</t>
  </si>
  <si>
    <t>本月</t>
  </si>
  <si>
    <t>本年累计</t>
  </si>
  <si>
    <t>上年同期</t>
  </si>
  <si>
    <t>增幅%</t>
  </si>
  <si>
    <t>企业户数</t>
  </si>
  <si>
    <t xml:space="preserve">  规模以上工业企业</t>
  </si>
  <si>
    <t xml:space="preserve">  规模以下工业企业</t>
  </si>
  <si>
    <t>工业产值</t>
  </si>
  <si>
    <t>工业增加值</t>
  </si>
  <si>
    <t>营业收入</t>
  </si>
  <si>
    <t>营业利润</t>
  </si>
  <si>
    <t>规模以上工业企业效益及能耗</t>
  </si>
  <si>
    <t>计量单位</t>
  </si>
  <si>
    <t>资产总计</t>
  </si>
  <si>
    <t>万元</t>
  </si>
  <si>
    <t>负债总计</t>
  </si>
  <si>
    <t>净资产总计（资产-负债）</t>
  </si>
  <si>
    <t>应收帐款</t>
  </si>
  <si>
    <t>产成品</t>
  </si>
  <si>
    <t>出口交货值</t>
  </si>
  <si>
    <t>综合能源消耗量</t>
  </si>
  <si>
    <t>吨标准煤</t>
  </si>
  <si>
    <t>每万元产值能耗</t>
  </si>
  <si>
    <t>吨标准煤/万元</t>
  </si>
  <si>
    <t>建筑业</t>
  </si>
  <si>
    <t>建筑业户数</t>
  </si>
  <si>
    <t>户</t>
  </si>
  <si>
    <t>建筑业总产值</t>
  </si>
  <si>
    <t xml:space="preserve">  在地建筑业总产值</t>
  </si>
  <si>
    <t xml:space="preserve">  建筑工程</t>
  </si>
  <si>
    <t xml:space="preserve">  安装工程</t>
  </si>
  <si>
    <t>建筑业增加值</t>
  </si>
  <si>
    <t>从业人员</t>
  </si>
  <si>
    <t>人</t>
  </si>
  <si>
    <t>劳动报酬</t>
  </si>
  <si>
    <t>注：此表统计范围为具有资质等级的建筑企业。</t>
  </si>
  <si>
    <t>第三产业</t>
  </si>
  <si>
    <t>商    业</t>
  </si>
  <si>
    <t>限额以上商业企业户数</t>
  </si>
  <si>
    <t xml:space="preserve">  批发企业户数</t>
  </si>
  <si>
    <t xml:space="preserve">  零售业企业户数</t>
  </si>
  <si>
    <t xml:space="preserve">  餐饮业</t>
  </si>
  <si>
    <t>商品销售收入</t>
  </si>
  <si>
    <t xml:space="preserve">  批发和零售业</t>
  </si>
  <si>
    <t>社会消费品零售总额</t>
  </si>
  <si>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零售业</t>
    </r>
  </si>
  <si>
    <t xml:space="preserve">  住宿业</t>
  </si>
  <si>
    <t>按行业分：</t>
  </si>
  <si>
    <t xml:space="preserve">  超市卖场销售收入</t>
  </si>
  <si>
    <t xml:space="preserve">  汽车销售收入</t>
  </si>
  <si>
    <t xml:space="preserve">  其他销售收入</t>
  </si>
  <si>
    <t>市场个数</t>
  </si>
  <si>
    <t>个</t>
  </si>
  <si>
    <t>市场成交额</t>
  </si>
  <si>
    <t>服务业</t>
  </si>
  <si>
    <t>去年同期</t>
  </si>
  <si>
    <t>增幅（%）</t>
  </si>
  <si>
    <t>交运业</t>
  </si>
  <si>
    <t>物业</t>
  </si>
  <si>
    <t>其他服务业</t>
  </si>
  <si>
    <t>利润总额</t>
  </si>
  <si>
    <t>从业人员工资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</si>
</sst>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  <numFmt numFmtId="178" formatCode="0;_؃"/>
    <numFmt numFmtId="179" formatCode="0.00_ "/>
    <numFmt numFmtId="180" formatCode="0.0000_ "/>
    <numFmt numFmtId="181" formatCode="0;__x0003_"/>
  </numFmts>
  <fonts count="34">
    <font>
      <sz val="11"/>
      <color theme="1"/>
      <name val="微软雅黑"/>
      <charset val="134"/>
    </font>
    <font>
      <sz val="12"/>
      <name val="宋体"/>
      <charset val="134"/>
    </font>
    <font>
      <b/>
      <sz val="14"/>
      <name val="宋体"/>
      <charset val="134"/>
    </font>
    <font>
      <b/>
      <sz val="16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8"/>
      <name val="宋体"/>
      <charset val="134"/>
    </font>
    <font>
      <b/>
      <sz val="36"/>
      <name val="楷体_GB2312"/>
      <charset val="134"/>
    </font>
    <font>
      <sz val="28"/>
      <name val="宋体"/>
      <charset val="134"/>
    </font>
    <font>
      <b/>
      <sz val="48"/>
      <name val="楷体_GB2312"/>
      <charset val="134"/>
    </font>
    <font>
      <b/>
      <sz val="22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2" borderId="2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26" applyNumberFormat="0" applyAlignment="0" applyProtection="0">
      <alignment vertical="center"/>
    </xf>
    <xf numFmtId="0" fontId="24" fillId="4" borderId="27" applyNumberFormat="0" applyAlignment="0" applyProtection="0">
      <alignment vertical="center"/>
    </xf>
    <xf numFmtId="0" fontId="25" fillId="4" borderId="26" applyNumberFormat="0" applyAlignment="0" applyProtection="0">
      <alignment vertical="center"/>
    </xf>
    <xf numFmtId="0" fontId="26" fillId="5" borderId="28" applyNumberFormat="0" applyAlignment="0" applyProtection="0">
      <alignment vertical="center"/>
    </xf>
    <xf numFmtId="0" fontId="27" fillId="0" borderId="29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8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176" fontId="5" fillId="0" borderId="6" xfId="0" applyNumberFormat="1" applyFont="1" applyFill="1" applyBorder="1" applyAlignment="1">
      <alignment vertical="center"/>
    </xf>
    <xf numFmtId="0" fontId="0" fillId="0" borderId="0" xfId="0" applyAlignment="1">
      <alignment horizontal="right" vertical="center" wrapText="1"/>
    </xf>
    <xf numFmtId="0" fontId="5" fillId="0" borderId="4" xfId="0" applyNumberFormat="1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176" fontId="4" fillId="0" borderId="6" xfId="0" applyNumberFormat="1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176" fontId="1" fillId="0" borderId="6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 applyAlignment="1">
      <alignment horizontal="center" vertical="center"/>
    </xf>
    <xf numFmtId="177" fontId="1" fillId="0" borderId="5" xfId="0" applyNumberFormat="1" applyFont="1" applyFill="1" applyBorder="1" applyAlignment="1">
      <alignment horizontal="right" vertical="center"/>
    </xf>
    <xf numFmtId="178" fontId="1" fillId="0" borderId="5" xfId="0" applyNumberFormat="1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176" fontId="1" fillId="0" borderId="9" xfId="0" applyNumberFormat="1" applyFont="1" applyFill="1" applyBorder="1" applyAlignment="1">
      <alignment vertical="center"/>
    </xf>
    <xf numFmtId="0" fontId="1" fillId="0" borderId="5" xfId="0" applyFont="1" applyBorder="1">
      <alignment vertical="center"/>
    </xf>
    <xf numFmtId="0" fontId="1" fillId="0" borderId="4" xfId="0" applyFont="1" applyBorder="1">
      <alignment vertical="center"/>
    </xf>
    <xf numFmtId="179" fontId="1" fillId="0" borderId="6" xfId="49" applyNumberFormat="1" applyFill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5" xfId="49" applyFill="1" applyBorder="1">
      <alignment vertical="center"/>
    </xf>
    <xf numFmtId="0" fontId="8" fillId="0" borderId="0" xfId="0" applyFont="1">
      <alignment vertical="center"/>
    </xf>
    <xf numFmtId="179" fontId="1" fillId="0" borderId="5" xfId="0" applyNumberFormat="1" applyFont="1" applyBorder="1" applyAlignment="1">
      <alignment horizontal="right" vertical="center"/>
    </xf>
    <xf numFmtId="179" fontId="1" fillId="0" borderId="4" xfId="0" applyNumberFormat="1" applyFont="1" applyBorder="1" applyAlignment="1">
      <alignment horizontal="right"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180" fontId="1" fillId="0" borderId="16" xfId="0" applyNumberFormat="1" applyFont="1" applyBorder="1">
      <alignment vertical="center"/>
    </xf>
    <xf numFmtId="180" fontId="1" fillId="0" borderId="17" xfId="0" applyNumberFormat="1" applyFont="1" applyBorder="1">
      <alignment vertical="center"/>
    </xf>
    <xf numFmtId="179" fontId="1" fillId="0" borderId="9" xfId="0" applyNumberFormat="1" applyFont="1" applyBorder="1">
      <alignment vertical="center"/>
    </xf>
    <xf numFmtId="0" fontId="1" fillId="0" borderId="4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181" fontId="1" fillId="0" borderId="5" xfId="0" applyNumberFormat="1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vertical="center"/>
    </xf>
    <xf numFmtId="179" fontId="6" fillId="0" borderId="6" xfId="0" applyNumberFormat="1" applyFont="1" applyFill="1" applyBorder="1" applyAlignment="1">
      <alignment vertical="center"/>
    </xf>
    <xf numFmtId="179" fontId="1" fillId="0" borderId="6" xfId="0" applyNumberFormat="1" applyFont="1" applyFill="1" applyBorder="1" applyAlignment="1">
      <alignment vertical="center"/>
    </xf>
    <xf numFmtId="177" fontId="6" fillId="0" borderId="5" xfId="0" applyNumberFormat="1" applyFont="1" applyFill="1" applyBorder="1" applyAlignment="1">
      <alignment vertical="center"/>
    </xf>
    <xf numFmtId="0" fontId="1" fillId="0" borderId="0" xfId="0" applyFont="1">
      <alignment vertical="center"/>
    </xf>
    <xf numFmtId="0" fontId="1" fillId="0" borderId="21" xfId="0" applyFont="1" applyBorder="1">
      <alignment vertical="center"/>
    </xf>
    <xf numFmtId="0" fontId="7" fillId="0" borderId="0" xfId="0" applyFont="1" applyFill="1" applyAlignment="1">
      <alignment vertical="center"/>
    </xf>
    <xf numFmtId="0" fontId="9" fillId="0" borderId="4" xfId="0" applyFont="1" applyFill="1" applyBorder="1" applyAlignment="1">
      <alignment vertical="center"/>
    </xf>
    <xf numFmtId="179" fontId="1" fillId="0" borderId="22" xfId="0" applyNumberFormat="1" applyFont="1" applyFill="1" applyBorder="1" applyAlignment="1">
      <alignment vertical="center"/>
    </xf>
    <xf numFmtId="0" fontId="1" fillId="0" borderId="0" xfId="49" applyFill="1" applyBorder="1" applyAlignment="1">
      <alignment vertical="center"/>
    </xf>
    <xf numFmtId="0" fontId="1" fillId="0" borderId="0" xfId="49" applyFill="1" applyBorder="1" applyAlignment="1">
      <alignment horizontal="center" vertical="center"/>
    </xf>
    <xf numFmtId="0" fontId="10" fillId="0" borderId="0" xfId="49" applyFont="1" applyFill="1" applyBorder="1" applyAlignment="1">
      <alignment horizontal="center" vertical="center"/>
    </xf>
    <xf numFmtId="0" fontId="11" fillId="0" borderId="0" xfId="49" applyFont="1" applyFill="1" applyBorder="1" applyAlignment="1">
      <alignment horizontal="center" vertical="center"/>
    </xf>
    <xf numFmtId="0" fontId="12" fillId="0" borderId="0" xfId="49" applyFont="1" applyFill="1" applyBorder="1" applyAlignment="1">
      <alignment vertical="center"/>
    </xf>
    <xf numFmtId="0" fontId="13" fillId="0" borderId="0" xfId="49" applyFont="1" applyFill="1" applyBorder="1" applyAlignment="1">
      <alignment vertical="center"/>
    </xf>
    <xf numFmtId="0" fontId="14" fillId="0" borderId="0" xfId="49" applyFont="1" applyFill="1" applyBorder="1" applyAlignment="1">
      <alignment horizontal="center" vertical="center"/>
    </xf>
    <xf numFmtId="57" fontId="14" fillId="0" borderId="0" xfId="49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36"/>
  <sheetViews>
    <sheetView zoomScaleSheetLayoutView="60" topLeftCell="A25" workbookViewId="0">
      <selection activeCell="M25" sqref="M25"/>
    </sheetView>
  </sheetViews>
  <sheetFormatPr defaultColWidth="8.18181818181818" defaultRowHeight="15.6"/>
  <cols>
    <col min="1" max="8" width="8.18181818181818" style="78"/>
    <col min="9" max="9" width="12.8181818181818" style="78" customWidth="1"/>
    <col min="10" max="16384" width="8.18181818181818" style="78"/>
  </cols>
  <sheetData>
    <row r="2" spans="1:10">
      <c r="G2" s="79"/>
      <c r="H2" s="79"/>
      <c r="I2" s="79"/>
    </row>
    <row r="3" spans="1:10">
      <c r="G3" s="79"/>
      <c r="H3" s="79"/>
      <c r="I3" s="79"/>
    </row>
    <row r="4" spans="1:10">
      <c r="G4" s="80"/>
      <c r="H4" s="80"/>
      <c r="I4" s="80"/>
    </row>
    <row r="6" ht="46.5" customHeight="1" spans="1:10">
      <c r="A6" s="81" t="s">
        <v>0</v>
      </c>
      <c r="B6" s="81"/>
      <c r="C6" s="81"/>
      <c r="D6" s="81"/>
      <c r="E6" s="81"/>
      <c r="F6" s="81"/>
      <c r="G6" s="81"/>
      <c r="H6" s="81"/>
      <c r="I6" s="81"/>
      <c r="J6" s="82"/>
    </row>
    <row r="7" ht="14.25" customHeight="1" spans="1:10">
      <c r="A7" s="81"/>
      <c r="B7" s="81"/>
      <c r="C7" s="81"/>
      <c r="D7" s="81"/>
      <c r="E7" s="81"/>
      <c r="F7" s="81"/>
      <c r="G7" s="81"/>
      <c r="H7" s="81"/>
      <c r="I7" s="81"/>
    </row>
    <row r="8" ht="14.25" customHeight="1" spans="1:10">
      <c r="A8" s="81"/>
      <c r="B8" s="81"/>
      <c r="C8" s="81"/>
      <c r="D8" s="81"/>
      <c r="E8" s="81"/>
      <c r="F8" s="81"/>
      <c r="G8" s="81"/>
      <c r="H8" s="81"/>
      <c r="I8" s="81"/>
    </row>
    <row r="9" ht="14.25" customHeight="1" spans="1:10">
      <c r="A9" s="81"/>
      <c r="B9" s="81"/>
      <c r="C9" s="81"/>
      <c r="D9" s="81"/>
      <c r="E9" s="81"/>
      <c r="F9" s="81"/>
      <c r="G9" s="81"/>
      <c r="H9" s="81"/>
      <c r="I9" s="81"/>
    </row>
    <row r="10" ht="14.25" customHeight="1" spans="1:10">
      <c r="A10" s="81"/>
      <c r="B10" s="81"/>
      <c r="C10" s="81"/>
      <c r="D10" s="81"/>
      <c r="E10" s="81"/>
      <c r="F10" s="81"/>
      <c r="G10" s="81"/>
      <c r="H10" s="81"/>
      <c r="I10" s="81"/>
    </row>
    <row r="11" ht="14.25" customHeight="1" spans="1:10">
      <c r="A11" s="81"/>
      <c r="B11" s="81"/>
      <c r="C11" s="81"/>
      <c r="D11" s="81"/>
      <c r="E11" s="81"/>
      <c r="F11" s="81"/>
      <c r="G11" s="81"/>
      <c r="H11" s="81"/>
      <c r="I11" s="81"/>
    </row>
    <row r="12" ht="14.25" customHeight="1" spans="1:10">
      <c r="A12" s="81"/>
      <c r="B12" s="81"/>
      <c r="C12" s="81"/>
      <c r="D12" s="81"/>
      <c r="E12" s="81"/>
      <c r="F12" s="81"/>
      <c r="G12" s="81"/>
      <c r="H12" s="81"/>
      <c r="I12" s="81"/>
    </row>
    <row r="13" ht="14.25" customHeight="1" spans="1:10">
      <c r="A13" s="81"/>
      <c r="B13" s="81"/>
      <c r="C13" s="81"/>
      <c r="D13" s="81"/>
      <c r="E13" s="81"/>
      <c r="F13" s="81"/>
      <c r="G13" s="81"/>
      <c r="H13" s="81"/>
      <c r="I13" s="81"/>
    </row>
    <row r="14" ht="14.25" customHeight="1" spans="1:10">
      <c r="A14" s="81"/>
      <c r="B14" s="81"/>
      <c r="C14" s="81"/>
      <c r="D14" s="81"/>
      <c r="E14" s="81"/>
      <c r="F14" s="81"/>
      <c r="G14" s="81"/>
      <c r="H14" s="81"/>
      <c r="I14" s="81"/>
    </row>
    <row r="15" ht="14.25" customHeight="1" spans="1:10">
      <c r="A15" s="81"/>
      <c r="B15" s="81"/>
      <c r="C15" s="81"/>
      <c r="D15" s="81"/>
      <c r="E15" s="81"/>
      <c r="F15" s="81"/>
      <c r="G15" s="81"/>
      <c r="H15" s="81"/>
      <c r="I15" s="81"/>
    </row>
    <row r="16" ht="14.25" customHeight="1" spans="1:10">
      <c r="A16" s="81"/>
      <c r="B16" s="81"/>
      <c r="C16" s="81"/>
      <c r="D16" s="81"/>
      <c r="E16" s="81"/>
      <c r="F16" s="81"/>
      <c r="G16" s="81"/>
      <c r="H16" s="81"/>
      <c r="I16" s="81"/>
    </row>
    <row r="17" ht="14.25" customHeight="1" spans="1:9">
      <c r="A17" s="81"/>
      <c r="B17" s="81"/>
      <c r="C17" s="81"/>
      <c r="D17" s="81"/>
      <c r="E17" s="81"/>
      <c r="F17" s="81"/>
      <c r="G17" s="81"/>
      <c r="H17" s="81"/>
      <c r="I17" s="81"/>
    </row>
    <row r="18" ht="14.25" customHeight="1" spans="1:9">
      <c r="A18" s="81"/>
      <c r="B18" s="81"/>
      <c r="C18" s="81"/>
      <c r="D18" s="81"/>
      <c r="E18" s="81"/>
      <c r="F18" s="81"/>
      <c r="G18" s="81"/>
      <c r="H18" s="81"/>
      <c r="I18" s="81"/>
    </row>
    <row r="19" ht="14.25" customHeight="1" spans="1:9">
      <c r="A19" s="81"/>
      <c r="B19" s="81"/>
      <c r="C19" s="81"/>
      <c r="D19" s="81"/>
      <c r="E19" s="81"/>
      <c r="F19" s="81"/>
      <c r="G19" s="81"/>
      <c r="H19" s="81"/>
      <c r="I19" s="81"/>
    </row>
    <row r="20" ht="14.25" customHeight="1" spans="1:9">
      <c r="A20" s="83"/>
      <c r="B20" s="83"/>
      <c r="C20" s="83"/>
      <c r="D20" s="83"/>
      <c r="E20" s="83"/>
      <c r="F20" s="83"/>
      <c r="G20" s="83"/>
      <c r="H20" s="83"/>
      <c r="I20" s="83"/>
    </row>
    <row r="21" ht="14.25" customHeight="1" spans="1:9">
      <c r="A21" s="83"/>
      <c r="B21" s="83"/>
      <c r="C21" s="83"/>
      <c r="D21" s="83"/>
      <c r="E21" s="83"/>
      <c r="F21" s="83"/>
      <c r="G21" s="83"/>
      <c r="H21" s="83"/>
      <c r="I21" s="83"/>
    </row>
    <row r="22" ht="14.25" customHeight="1" spans="1:9">
      <c r="A22" s="83"/>
      <c r="B22" s="83"/>
      <c r="C22" s="83"/>
      <c r="D22" s="83"/>
      <c r="E22" s="83"/>
      <c r="F22" s="83"/>
      <c r="G22" s="83"/>
      <c r="H22" s="83"/>
      <c r="I22" s="83"/>
    </row>
    <row r="23" ht="14.25" customHeight="1" spans="1:9">
      <c r="A23" s="83"/>
      <c r="B23" s="83"/>
      <c r="C23" s="83"/>
      <c r="D23" s="83"/>
      <c r="E23" s="83"/>
      <c r="F23" s="83"/>
      <c r="G23" s="83"/>
      <c r="H23" s="83"/>
      <c r="I23" s="83"/>
    </row>
    <row r="24" ht="14.25" customHeight="1" spans="1:9">
      <c r="A24" s="83"/>
      <c r="B24" s="83"/>
      <c r="C24" s="83"/>
      <c r="D24" s="83"/>
      <c r="E24" s="83"/>
      <c r="F24" s="83"/>
      <c r="G24" s="83"/>
      <c r="H24" s="83"/>
      <c r="I24" s="83"/>
    </row>
    <row r="25" ht="14.25" customHeight="1" spans="1:9">
      <c r="A25" s="83"/>
      <c r="B25" s="83"/>
      <c r="C25" s="83"/>
      <c r="D25" s="83"/>
      <c r="E25" s="83"/>
      <c r="F25" s="83"/>
      <c r="G25" s="83"/>
      <c r="H25" s="83"/>
      <c r="I25" s="83"/>
    </row>
    <row r="26" ht="14.25" customHeight="1" spans="1:9">
      <c r="A26" s="83"/>
      <c r="B26" s="83"/>
      <c r="C26" s="83"/>
      <c r="D26" s="83"/>
      <c r="E26" s="83"/>
      <c r="F26" s="83"/>
      <c r="G26" s="83"/>
      <c r="H26" s="83"/>
      <c r="I26" s="83"/>
    </row>
    <row r="35" ht="28.2" spans="1:9">
      <c r="A35" s="84" t="s">
        <v>1</v>
      </c>
      <c r="B35" s="84"/>
      <c r="C35" s="84"/>
      <c r="D35" s="84"/>
      <c r="E35" s="84"/>
      <c r="F35" s="84"/>
      <c r="G35" s="84"/>
      <c r="H35" s="84"/>
      <c r="I35" s="84"/>
    </row>
    <row r="36" ht="28.2" spans="1:9">
      <c r="A36" s="85">
        <v>46254</v>
      </c>
      <c r="B36" s="84"/>
      <c r="C36" s="84"/>
      <c r="D36" s="84"/>
      <c r="E36" s="84"/>
      <c r="F36" s="84"/>
      <c r="G36" s="84"/>
      <c r="H36" s="84"/>
      <c r="I36" s="84"/>
    </row>
  </sheetData>
  <mergeCells count="6">
    <mergeCell ref="G2:I2"/>
    <mergeCell ref="G3:I3"/>
    <mergeCell ref="G4:I4"/>
    <mergeCell ref="A35:I35"/>
    <mergeCell ref="A36:I36"/>
    <mergeCell ref="A6:I19"/>
  </mergeCells>
  <printOptions horizontalCentered="1"/>
  <pageMargins left="0.551181102362205" right="0.551181102362205" top="0.984251968503937" bottom="0.984251968503937" header="0.511811023622047" footer="0.511811023622047"/>
  <pageSetup paperSize="9" orientation="portrait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I9" sqref="I9"/>
    </sheetView>
  </sheetViews>
  <sheetFormatPr defaultColWidth="8" defaultRowHeight="15.6" outlineLevelCol="6"/>
  <cols>
    <col min="1" max="1" width="18.6666666666667" style="1" customWidth="1"/>
    <col min="2" max="4" width="11.219696969697" style="1" customWidth="1"/>
    <col min="5" max="5" width="11.219696969697" style="64" customWidth="1"/>
    <col min="6" max="16384" width="8" style="1"/>
  </cols>
  <sheetData>
    <row r="1" ht="17.4" spans="1:7">
      <c r="A1" s="2" t="s">
        <v>2</v>
      </c>
    </row>
    <row r="2" ht="20.4" spans="1:7">
      <c r="A2" s="3" t="s">
        <v>3</v>
      </c>
      <c r="B2" s="3"/>
      <c r="C2" s="3"/>
      <c r="D2" s="3"/>
      <c r="E2" s="3"/>
    </row>
    <row r="3" ht="15" customHeight="1" spans="1:7">
      <c r="A3" s="3"/>
      <c r="B3" s="3"/>
      <c r="C3" s="65"/>
      <c r="D3" s="66" t="s">
        <v>4</v>
      </c>
      <c r="E3" s="66"/>
    </row>
    <row r="4" ht="27.95" customHeight="1" spans="1:7">
      <c r="A4" s="67"/>
      <c r="B4" s="5" t="s">
        <v>5</v>
      </c>
      <c r="C4" s="5" t="s">
        <v>6</v>
      </c>
      <c r="D4" s="5" t="s">
        <v>7</v>
      </c>
      <c r="E4" s="6" t="s">
        <v>8</v>
      </c>
    </row>
    <row r="5" ht="26.1" customHeight="1" spans="1:7">
      <c r="A5" s="68" t="s">
        <v>9</v>
      </c>
      <c r="B5" s="69">
        <f>B6+B7</f>
        <v>50</v>
      </c>
      <c r="C5" s="69">
        <f>C6+C7</f>
        <v>50</v>
      </c>
      <c r="D5" s="69">
        <f>D6+D7</f>
        <v>60</v>
      </c>
      <c r="E5" s="70">
        <f t="shared" ref="E5:E10" si="0">(C5-D5)/D5*100</f>
        <v>-16.6666666666667</v>
      </c>
    </row>
    <row r="6" ht="26.1" customHeight="1" spans="1:7">
      <c r="A6" s="31" t="s">
        <v>10</v>
      </c>
      <c r="B6" s="28">
        <v>33</v>
      </c>
      <c r="C6" s="28">
        <v>33</v>
      </c>
      <c r="D6" s="28">
        <v>43</v>
      </c>
      <c r="E6" s="71">
        <f t="shared" si="0"/>
        <v>-23.2558139534884</v>
      </c>
    </row>
    <row r="7" ht="26.1" customHeight="1" spans="1:7">
      <c r="A7" s="31" t="s">
        <v>11</v>
      </c>
      <c r="B7" s="28">
        <v>17</v>
      </c>
      <c r="C7" s="28">
        <v>17</v>
      </c>
      <c r="D7" s="28">
        <v>17</v>
      </c>
      <c r="E7" s="71">
        <f t="shared" si="0"/>
        <v>0</v>
      </c>
    </row>
    <row r="8" ht="26.1" customHeight="1" spans="1:7">
      <c r="A8" s="26" t="s">
        <v>12</v>
      </c>
      <c r="B8" s="69">
        <f>B9+B10</f>
        <v>38943</v>
      </c>
      <c r="C8" s="69">
        <f>C9+C10</f>
        <v>259498</v>
      </c>
      <c r="D8" s="69">
        <f>D9+D10</f>
        <v>237187</v>
      </c>
      <c r="E8" s="70">
        <f t="shared" si="0"/>
        <v>9.40650204269205</v>
      </c>
    </row>
    <row r="9" ht="26.1" customHeight="1" spans="1:7">
      <c r="A9" s="31" t="s">
        <v>10</v>
      </c>
      <c r="B9" s="28">
        <v>38943</v>
      </c>
      <c r="C9" s="28">
        <v>259192</v>
      </c>
      <c r="D9" s="28">
        <v>236912</v>
      </c>
      <c r="E9" s="71">
        <f t="shared" si="0"/>
        <v>9.40433578712771</v>
      </c>
    </row>
    <row r="10" ht="26.1" customHeight="1" spans="1:7">
      <c r="A10" s="31" t="s">
        <v>11</v>
      </c>
      <c r="B10" s="28">
        <v>0</v>
      </c>
      <c r="C10" s="28">
        <v>306</v>
      </c>
      <c r="D10" s="28">
        <v>275</v>
      </c>
      <c r="E10" s="71">
        <f t="shared" si="0"/>
        <v>11.2727272727273</v>
      </c>
    </row>
    <row r="11" ht="26.1" customHeight="1" spans="1:7">
      <c r="A11" s="26" t="s">
        <v>13</v>
      </c>
      <c r="B11" s="72">
        <f>B12+B13</f>
        <v>8226</v>
      </c>
      <c r="C11" s="69">
        <f>C12+C13</f>
        <v>54827</v>
      </c>
      <c r="D11" s="69">
        <f>D12+D13</f>
        <v>49749</v>
      </c>
      <c r="E11" s="70">
        <f t="shared" ref="E11:E16" si="1">(C11-D11)/D11*100</f>
        <v>10.2072403465396</v>
      </c>
    </row>
    <row r="12" ht="26.1" customHeight="1" spans="1:7">
      <c r="A12" s="31" t="s">
        <v>10</v>
      </c>
      <c r="B12" s="73">
        <v>8226</v>
      </c>
      <c r="C12" s="74">
        <v>54760</v>
      </c>
      <c r="D12" s="73">
        <v>49688</v>
      </c>
      <c r="E12" s="71">
        <f t="shared" si="1"/>
        <v>10.2076960231847</v>
      </c>
      <c r="G12" s="75"/>
    </row>
    <row r="13" ht="26.1" customHeight="1" spans="1:7">
      <c r="A13" s="31" t="s">
        <v>11</v>
      </c>
      <c r="B13" s="28">
        <v>0</v>
      </c>
      <c r="C13" s="28">
        <v>67</v>
      </c>
      <c r="D13" s="28">
        <v>61</v>
      </c>
      <c r="E13" s="71">
        <f t="shared" si="1"/>
        <v>9.83606557377049</v>
      </c>
    </row>
    <row r="14" ht="26.1" customHeight="1" spans="1:7">
      <c r="A14" s="76" t="s">
        <v>14</v>
      </c>
      <c r="B14" s="69">
        <f>B15+B16</f>
        <v>44584</v>
      </c>
      <c r="C14" s="69">
        <f>C15+C16</f>
        <v>281747</v>
      </c>
      <c r="D14" s="69">
        <f>D15+D16</f>
        <v>234543</v>
      </c>
      <c r="E14" s="70">
        <f t="shared" si="1"/>
        <v>20.1259470544847</v>
      </c>
    </row>
    <row r="15" ht="26.1" customHeight="1" spans="1:7">
      <c r="A15" s="31" t="s">
        <v>10</v>
      </c>
      <c r="B15" s="28">
        <v>44584</v>
      </c>
      <c r="C15" s="28">
        <v>281441</v>
      </c>
      <c r="D15" s="28">
        <v>234268</v>
      </c>
      <c r="E15" s="71">
        <f t="shared" si="1"/>
        <v>20.1363395768948</v>
      </c>
    </row>
    <row r="16" ht="26.1" customHeight="1" spans="1:7">
      <c r="A16" s="31" t="s">
        <v>11</v>
      </c>
      <c r="B16" s="28">
        <v>0</v>
      </c>
      <c r="C16" s="28">
        <v>306</v>
      </c>
      <c r="D16" s="28">
        <v>275</v>
      </c>
      <c r="E16" s="71">
        <f t="shared" si="1"/>
        <v>11.2727272727273</v>
      </c>
    </row>
    <row r="17" ht="26.1" customHeight="1" spans="1:5">
      <c r="A17" s="26" t="s">
        <v>15</v>
      </c>
      <c r="B17" s="69">
        <f>B18+B19</f>
        <v>-4509</v>
      </c>
      <c r="C17" s="69">
        <f>C18+C19</f>
        <v>-43218</v>
      </c>
      <c r="D17" s="69">
        <f>D18+D19</f>
        <v>-23236</v>
      </c>
      <c r="E17" s="70">
        <f>(C17-D17)/ABS(D17)*100</f>
        <v>-85.9958684799449</v>
      </c>
    </row>
    <row r="18" ht="26.1" customHeight="1" spans="1:5">
      <c r="A18" s="31" t="s">
        <v>10</v>
      </c>
      <c r="B18" s="28">
        <v>-4509</v>
      </c>
      <c r="C18" s="28">
        <v>-43056</v>
      </c>
      <c r="D18" s="28">
        <v>-23125</v>
      </c>
      <c r="E18" s="71">
        <f>(C18-D18)/ABS(D18)*100</f>
        <v>-86.1881081081081</v>
      </c>
    </row>
    <row r="19" ht="26.1" customHeight="1" spans="1:5">
      <c r="A19" s="53" t="s">
        <v>11</v>
      </c>
      <c r="B19" s="62">
        <v>0</v>
      </c>
      <c r="C19" s="62">
        <v>-162</v>
      </c>
      <c r="D19" s="62">
        <v>-111</v>
      </c>
      <c r="E19" s="77">
        <f>(C19-D19)/ABS(D19)*100</f>
        <v>-45.945945945946</v>
      </c>
    </row>
    <row r="20" spans="1:5">
      <c r="A20" s="63"/>
    </row>
  </sheetData>
  <sheetProtection formatCells="0" insertHyperlinks="0" autoFilter="0"/>
  <mergeCells count="2">
    <mergeCell ref="A2:E2"/>
    <mergeCell ref="D3:E3"/>
  </mergeCells>
  <pageMargins left="0.75" right="0.75" top="1" bottom="1" header="0.5" footer="0.5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opLeftCell="A11" workbookViewId="0">
      <selection activeCell="M25" sqref="M25"/>
    </sheetView>
  </sheetViews>
  <sheetFormatPr defaultColWidth="8" defaultRowHeight="15.6" outlineLevelCol="4"/>
  <cols>
    <col min="1" max="1" width="20.6666666666667" style="1" customWidth="1"/>
    <col min="2" max="2" width="12.6666666666667" style="1" customWidth="1"/>
    <col min="3" max="5" width="11.219696969697" style="1" customWidth="1"/>
    <col min="6" max="16384" width="8" style="1"/>
  </cols>
  <sheetData>
    <row r="1" ht="17.4" spans="1:5">
      <c r="A1" s="2" t="s">
        <v>2</v>
      </c>
    </row>
    <row r="2" ht="21.15" spans="1:5">
      <c r="A2" s="3" t="s">
        <v>16</v>
      </c>
      <c r="B2" s="3"/>
      <c r="C2" s="3"/>
      <c r="D2" s="3"/>
      <c r="E2" s="3"/>
    </row>
    <row r="3" ht="30" customHeight="1" spans="1:5">
      <c r="A3" s="24"/>
      <c r="B3" s="5" t="s">
        <v>17</v>
      </c>
      <c r="C3" s="5" t="s">
        <v>6</v>
      </c>
      <c r="D3" s="5" t="s">
        <v>7</v>
      </c>
      <c r="E3" s="6" t="s">
        <v>8</v>
      </c>
    </row>
    <row r="4" ht="30" customHeight="1" spans="1:5">
      <c r="A4" s="31" t="s">
        <v>18</v>
      </c>
      <c r="B4" s="32" t="s">
        <v>19</v>
      </c>
      <c r="C4" s="44">
        <v>1023773.7</v>
      </c>
      <c r="D4" s="45">
        <v>909517.8</v>
      </c>
      <c r="E4" s="46">
        <v>12.5622500186362</v>
      </c>
    </row>
    <row r="5" ht="30" customHeight="1" spans="1:5">
      <c r="A5" s="31" t="s">
        <v>20</v>
      </c>
      <c r="B5" s="32" t="s">
        <v>19</v>
      </c>
      <c r="C5" s="47">
        <v>868499.4</v>
      </c>
      <c r="D5" s="48">
        <v>633228.7</v>
      </c>
      <c r="E5" s="46">
        <v>37.1541435187635</v>
      </c>
    </row>
    <row r="6" ht="30" customHeight="1" spans="1:5">
      <c r="A6" s="31" t="s">
        <v>21</v>
      </c>
      <c r="B6" s="32" t="s">
        <v>19</v>
      </c>
      <c r="C6" s="49">
        <v>155274.3</v>
      </c>
      <c r="D6" s="49">
        <v>276289.1</v>
      </c>
      <c r="E6" s="46">
        <v>-43.8000630498996</v>
      </c>
    </row>
    <row r="7" ht="30" customHeight="1" spans="1:5">
      <c r="A7" s="31" t="s">
        <v>22</v>
      </c>
      <c r="B7" s="32" t="s">
        <v>19</v>
      </c>
      <c r="C7" s="44">
        <v>192613</v>
      </c>
      <c r="D7" s="45">
        <v>155754.2</v>
      </c>
      <c r="E7" s="46">
        <v>23.6647230058644</v>
      </c>
    </row>
    <row r="8" ht="30" customHeight="1" spans="1:5">
      <c r="A8" s="31" t="s">
        <v>23</v>
      </c>
      <c r="B8" s="32" t="s">
        <v>19</v>
      </c>
      <c r="C8" s="50">
        <v>26881.4</v>
      </c>
      <c r="D8" s="47">
        <v>21348.8</v>
      </c>
      <c r="E8" s="46">
        <v>25.9152739264034</v>
      </c>
    </row>
    <row r="9" ht="30" customHeight="1" spans="1:5">
      <c r="A9" s="31" t="s">
        <v>24</v>
      </c>
      <c r="B9" s="32" t="s">
        <v>19</v>
      </c>
      <c r="C9" s="51">
        <v>42771.1</v>
      </c>
      <c r="D9" s="52">
        <v>43984.001</v>
      </c>
      <c r="E9" s="46">
        <v>-2.75759588128421</v>
      </c>
    </row>
    <row r="10" ht="30" customHeight="1" spans="1:5">
      <c r="A10" s="31" t="s">
        <v>25</v>
      </c>
      <c r="B10" s="32" t="s">
        <v>26</v>
      </c>
      <c r="C10" s="47">
        <v>8004.65</v>
      </c>
      <c r="D10" s="48">
        <v>7467.64</v>
      </c>
      <c r="E10" s="46">
        <v>7.19116079511063</v>
      </c>
    </row>
    <row r="11" ht="30" customHeight="1" spans="1:5">
      <c r="A11" s="53" t="s">
        <v>27</v>
      </c>
      <c r="B11" s="54" t="s">
        <v>28</v>
      </c>
      <c r="C11" s="55">
        <v>0.0308831495075427</v>
      </c>
      <c r="D11" s="56">
        <v>0.0315141256492215</v>
      </c>
      <c r="E11" s="57">
        <v>-2.00220100884962</v>
      </c>
    </row>
    <row r="12" ht="30" customHeight="1"/>
    <row r="13" ht="30" customHeight="1" spans="1:5">
      <c r="A13" s="3" t="s">
        <v>29</v>
      </c>
      <c r="B13" s="3"/>
      <c r="C13" s="3"/>
      <c r="D13" s="3"/>
      <c r="E13" s="3"/>
    </row>
    <row r="14" ht="30" customHeight="1" spans="1:5">
      <c r="A14" s="24"/>
      <c r="B14" s="5" t="s">
        <v>17</v>
      </c>
      <c r="C14" s="5" t="s">
        <v>6</v>
      </c>
      <c r="D14" s="5" t="s">
        <v>7</v>
      </c>
      <c r="E14" s="6" t="s">
        <v>8</v>
      </c>
    </row>
    <row r="15" ht="30" customHeight="1" spans="1:5">
      <c r="A15" s="31" t="s">
        <v>30</v>
      </c>
      <c r="B15" s="32" t="s">
        <v>31</v>
      </c>
      <c r="C15" s="28">
        <v>10</v>
      </c>
      <c r="D15" s="28">
        <v>12</v>
      </c>
      <c r="E15" s="29">
        <f t="shared" ref="E15:E22" si="0">(C15-D15)/D15*100</f>
        <v>-16.6666666666667</v>
      </c>
    </row>
    <row r="16" ht="30" customHeight="1" spans="1:5">
      <c r="A16" s="31" t="s">
        <v>32</v>
      </c>
      <c r="B16" s="32" t="s">
        <v>19</v>
      </c>
      <c r="C16" s="28">
        <v>31622</v>
      </c>
      <c r="D16" s="28">
        <v>69757</v>
      </c>
      <c r="E16" s="29">
        <f t="shared" si="0"/>
        <v>-54.6683486961882</v>
      </c>
    </row>
    <row r="17" ht="30" customHeight="1" spans="1:5">
      <c r="A17" s="58" t="s">
        <v>33</v>
      </c>
      <c r="B17" s="32" t="s">
        <v>19</v>
      </c>
      <c r="C17" s="59">
        <v>14366</v>
      </c>
      <c r="D17" s="59">
        <v>23466</v>
      </c>
      <c r="E17" s="29">
        <f t="shared" si="0"/>
        <v>-38.7795107815563</v>
      </c>
    </row>
    <row r="18" ht="30" customHeight="1" spans="1:5">
      <c r="A18" s="31" t="s">
        <v>34</v>
      </c>
      <c r="B18" s="32" t="s">
        <v>19</v>
      </c>
      <c r="C18" s="59">
        <v>18037</v>
      </c>
      <c r="D18" s="59">
        <v>57047</v>
      </c>
      <c r="E18" s="29">
        <f t="shared" si="0"/>
        <v>-68.3822111592196</v>
      </c>
    </row>
    <row r="19" ht="30" customHeight="1" spans="1:5">
      <c r="A19" s="31" t="s">
        <v>35</v>
      </c>
      <c r="B19" s="32" t="s">
        <v>19</v>
      </c>
      <c r="C19" s="60">
        <v>13585</v>
      </c>
      <c r="D19" s="60">
        <v>12711</v>
      </c>
      <c r="E19" s="29">
        <f t="shared" si="0"/>
        <v>6.87593423019432</v>
      </c>
    </row>
    <row r="20" ht="30" customHeight="1" spans="1:5">
      <c r="A20" s="31" t="s">
        <v>36</v>
      </c>
      <c r="B20" s="32" t="s">
        <v>19</v>
      </c>
      <c r="C20" s="61">
        <f>C16*0.3</f>
        <v>9486.6</v>
      </c>
      <c r="D20" s="61">
        <v>20927</v>
      </c>
      <c r="E20" s="29">
        <f t="shared" si="0"/>
        <v>-54.6681320781765</v>
      </c>
    </row>
    <row r="21" ht="30" customHeight="1" spans="1:5">
      <c r="A21" s="31" t="s">
        <v>37</v>
      </c>
      <c r="B21" s="32" t="s">
        <v>38</v>
      </c>
      <c r="C21" s="60">
        <v>280</v>
      </c>
      <c r="D21" s="60">
        <v>548</v>
      </c>
      <c r="E21" s="29">
        <f t="shared" si="0"/>
        <v>-48.9051094890511</v>
      </c>
    </row>
    <row r="22" ht="30" customHeight="1" spans="1:5">
      <c r="A22" s="53" t="s">
        <v>39</v>
      </c>
      <c r="B22" s="54" t="s">
        <v>19</v>
      </c>
      <c r="C22" s="62">
        <v>1504</v>
      </c>
      <c r="D22" s="62">
        <v>3288</v>
      </c>
      <c r="E22" s="29">
        <f t="shared" si="0"/>
        <v>-54.2579075425791</v>
      </c>
    </row>
    <row r="23" spans="1:5">
      <c r="A23" s="63" t="s">
        <v>40</v>
      </c>
    </row>
  </sheetData>
  <sheetProtection formatCells="0" insertHyperlinks="0" autoFilter="0"/>
  <mergeCells count="2">
    <mergeCell ref="A2:E2"/>
    <mergeCell ref="A13:E13"/>
  </mergeCells>
  <pageMargins left="0.75" right="0.75" top="1" bottom="1" header="0.5" footer="0.5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opLeftCell="A9" workbookViewId="0">
      <selection activeCell="M25" sqref="M25"/>
    </sheetView>
  </sheetViews>
  <sheetFormatPr defaultColWidth="8" defaultRowHeight="15.6" outlineLevelCol="6"/>
  <cols>
    <col min="1" max="1" width="20.4469696969697" style="1" customWidth="1"/>
    <col min="2" max="2" width="8" style="1"/>
    <col min="3" max="6" width="9.4469696969697" style="1" customWidth="1"/>
    <col min="7" max="16384" width="8" style="1"/>
  </cols>
  <sheetData>
    <row r="1" ht="17.4" spans="1:7">
      <c r="A1" s="2" t="s">
        <v>41</v>
      </c>
    </row>
    <row r="2" ht="21.15" spans="1:7">
      <c r="A2" s="23" t="s">
        <v>42</v>
      </c>
      <c r="B2" s="23"/>
      <c r="C2" s="23"/>
      <c r="D2" s="23"/>
      <c r="E2" s="23"/>
      <c r="F2" s="23"/>
    </row>
    <row r="3" ht="30" customHeight="1" spans="1:7">
      <c r="A3" s="24"/>
      <c r="B3" s="5" t="s">
        <v>17</v>
      </c>
      <c r="C3" s="5" t="s">
        <v>5</v>
      </c>
      <c r="D3" s="5" t="s">
        <v>6</v>
      </c>
      <c r="E3" s="5" t="s">
        <v>7</v>
      </c>
      <c r="F3" s="6" t="s">
        <v>8</v>
      </c>
      <c r="G3" s="25"/>
    </row>
    <row r="4" s="22" customFormat="1" ht="30" customHeight="1" spans="1:7">
      <c r="A4" s="26" t="s">
        <v>43</v>
      </c>
      <c r="B4" s="27" t="s">
        <v>31</v>
      </c>
      <c r="C4" s="28">
        <v>135</v>
      </c>
      <c r="D4" s="28">
        <v>135</v>
      </c>
      <c r="E4" s="28">
        <v>115</v>
      </c>
      <c r="F4" s="29">
        <f t="shared" ref="F4:F19" si="0">(D4-E4)/E4*100</f>
        <v>17.3913043478261</v>
      </c>
      <c r="G4" s="30"/>
    </row>
    <row r="5" ht="30" customHeight="1" spans="1:7">
      <c r="A5" s="31" t="s">
        <v>44</v>
      </c>
      <c r="B5" s="32" t="s">
        <v>31</v>
      </c>
      <c r="C5" s="28">
        <v>75</v>
      </c>
      <c r="D5" s="28">
        <v>75</v>
      </c>
      <c r="E5" s="28">
        <v>64</v>
      </c>
      <c r="F5" s="29">
        <f t="shared" si="0"/>
        <v>17.1875</v>
      </c>
      <c r="G5" s="25"/>
    </row>
    <row r="6" ht="30" customHeight="1" spans="1:7">
      <c r="A6" s="31" t="s">
        <v>45</v>
      </c>
      <c r="B6" s="32" t="s">
        <v>31</v>
      </c>
      <c r="C6" s="28">
        <v>18</v>
      </c>
      <c r="D6" s="28">
        <v>18</v>
      </c>
      <c r="E6" s="28">
        <v>17</v>
      </c>
      <c r="F6" s="29">
        <f t="shared" si="0"/>
        <v>5.88235294117647</v>
      </c>
      <c r="G6" s="25"/>
    </row>
    <row r="7" ht="30" customHeight="1" spans="1:7">
      <c r="A7" s="31" t="s">
        <v>46</v>
      </c>
      <c r="B7" s="32" t="s">
        <v>31</v>
      </c>
      <c r="C7" s="28">
        <v>42</v>
      </c>
      <c r="D7" s="28">
        <v>42</v>
      </c>
      <c r="E7" s="28">
        <v>34</v>
      </c>
      <c r="F7" s="29">
        <f t="shared" si="0"/>
        <v>23.5294117647059</v>
      </c>
      <c r="G7" s="25"/>
    </row>
    <row r="8" s="22" customFormat="1" ht="30" customHeight="1" spans="1:7">
      <c r="A8" s="26" t="s">
        <v>47</v>
      </c>
      <c r="B8" s="27" t="s">
        <v>19</v>
      </c>
      <c r="C8" s="33">
        <f>C9</f>
        <v>145215</v>
      </c>
      <c r="D8" s="33">
        <f>D9</f>
        <v>1501749</v>
      </c>
      <c r="E8" s="33">
        <f>E9</f>
        <v>1380410</v>
      </c>
      <c r="F8" s="29">
        <f t="shared" si="0"/>
        <v>8.79006961699785</v>
      </c>
      <c r="G8" s="30"/>
    </row>
    <row r="9" ht="30" customHeight="1" spans="1:7">
      <c r="A9" s="31" t="s">
        <v>48</v>
      </c>
      <c r="B9" s="32" t="s">
        <v>19</v>
      </c>
      <c r="C9" s="34">
        <v>145215</v>
      </c>
      <c r="D9" s="34">
        <v>1501749</v>
      </c>
      <c r="E9" s="34">
        <v>1380410</v>
      </c>
      <c r="F9" s="29">
        <f t="shared" si="0"/>
        <v>8.79006961699785</v>
      </c>
      <c r="G9" s="25"/>
    </row>
    <row r="10" s="22" customFormat="1" ht="30" customHeight="1" spans="1:7">
      <c r="A10" s="26" t="s">
        <v>49</v>
      </c>
      <c r="B10" s="27" t="s">
        <v>19</v>
      </c>
      <c r="C10" s="33">
        <f>C11+C13+C12</f>
        <v>48142</v>
      </c>
      <c r="D10" s="33">
        <f>D11+D13+D12</f>
        <v>326047</v>
      </c>
      <c r="E10" s="33">
        <f>E11+E13+E12</f>
        <v>320839</v>
      </c>
      <c r="F10" s="29">
        <f t="shared" si="0"/>
        <v>1.62324405698808</v>
      </c>
      <c r="G10" s="30"/>
    </row>
    <row r="11" ht="30" customHeight="1" spans="1:7">
      <c r="A11" s="35" t="s">
        <v>50</v>
      </c>
      <c r="B11" s="36" t="s">
        <v>19</v>
      </c>
      <c r="C11" s="34">
        <v>43321</v>
      </c>
      <c r="D11" s="34">
        <v>296398</v>
      </c>
      <c r="E11" s="34">
        <v>295029</v>
      </c>
      <c r="F11" s="29">
        <f t="shared" si="0"/>
        <v>0.464022180870355</v>
      </c>
      <c r="G11" s="25"/>
    </row>
    <row r="12" ht="30" customHeight="1" spans="1:7">
      <c r="A12" s="35" t="s">
        <v>51</v>
      </c>
      <c r="B12" s="36" t="s">
        <v>19</v>
      </c>
      <c r="C12" s="34">
        <v>3317</v>
      </c>
      <c r="D12" s="34">
        <v>18446</v>
      </c>
      <c r="E12" s="34">
        <v>16836</v>
      </c>
      <c r="F12" s="29">
        <f t="shared" si="0"/>
        <v>9.56284153005464</v>
      </c>
      <c r="G12" s="25"/>
    </row>
    <row r="13" ht="30" customHeight="1" spans="1:7">
      <c r="A13" s="35" t="s">
        <v>46</v>
      </c>
      <c r="B13" s="36" t="s">
        <v>19</v>
      </c>
      <c r="C13" s="34">
        <v>1504</v>
      </c>
      <c r="D13" s="34">
        <v>11203</v>
      </c>
      <c r="E13" s="34">
        <v>8974</v>
      </c>
      <c r="F13" s="29">
        <f t="shared" si="0"/>
        <v>24.8384221083129</v>
      </c>
      <c r="G13" s="25"/>
    </row>
    <row r="14" s="22" customFormat="1" ht="30" customHeight="1" spans="1:7">
      <c r="A14" s="26" t="s">
        <v>52</v>
      </c>
      <c r="B14" s="27" t="s">
        <v>19</v>
      </c>
      <c r="C14" s="33">
        <f>C8</f>
        <v>145215</v>
      </c>
      <c r="D14" s="33">
        <f>D8</f>
        <v>1501749</v>
      </c>
      <c r="E14" s="33">
        <f>E8</f>
        <v>1380410</v>
      </c>
      <c r="F14" s="29">
        <f t="shared" si="0"/>
        <v>8.79006961699785</v>
      </c>
      <c r="G14" s="30"/>
    </row>
    <row r="15" ht="30" customHeight="1" spans="1:7">
      <c r="A15" s="31" t="s">
        <v>53</v>
      </c>
      <c r="B15" s="32" t="s">
        <v>19</v>
      </c>
      <c r="C15" s="37">
        <v>16464</v>
      </c>
      <c r="D15" s="37">
        <v>128175</v>
      </c>
      <c r="E15" s="37">
        <v>115405</v>
      </c>
      <c r="F15" s="29">
        <f t="shared" si="0"/>
        <v>11.0653784498072</v>
      </c>
      <c r="G15" s="25"/>
    </row>
    <row r="16" ht="30" customHeight="1" spans="1:7">
      <c r="A16" s="31" t="s">
        <v>54</v>
      </c>
      <c r="B16" s="32" t="s">
        <v>19</v>
      </c>
      <c r="C16" s="34">
        <v>16819</v>
      </c>
      <c r="D16" s="34">
        <v>82623</v>
      </c>
      <c r="E16" s="34">
        <v>97023</v>
      </c>
      <c r="F16" s="29">
        <f t="shared" si="0"/>
        <v>-14.8418416251817</v>
      </c>
      <c r="G16" s="25"/>
    </row>
    <row r="17" ht="30" customHeight="1" spans="1:7">
      <c r="A17" s="31" t="s">
        <v>55</v>
      </c>
      <c r="B17" s="32" t="s">
        <v>19</v>
      </c>
      <c r="C17" s="38">
        <f>C14-C15-C16</f>
        <v>111932</v>
      </c>
      <c r="D17" s="38">
        <f>D14-D15-D16</f>
        <v>1290951</v>
      </c>
      <c r="E17" s="38">
        <f>E14-E15-E16</f>
        <v>1167982</v>
      </c>
      <c r="F17" s="29">
        <f t="shared" si="0"/>
        <v>10.5283300598811</v>
      </c>
      <c r="G17" s="25"/>
    </row>
    <row r="18" s="22" customFormat="1" ht="30" customHeight="1" spans="1:7">
      <c r="A18" s="26" t="s">
        <v>56</v>
      </c>
      <c r="B18" s="27" t="s">
        <v>57</v>
      </c>
      <c r="C18" s="34">
        <v>2</v>
      </c>
      <c r="D18" s="34">
        <v>2</v>
      </c>
      <c r="E18" s="34">
        <v>2</v>
      </c>
      <c r="F18" s="29">
        <f t="shared" si="0"/>
        <v>0</v>
      </c>
      <c r="G18" s="30"/>
    </row>
    <row r="19" s="22" customFormat="1" ht="30" customHeight="1" spans="1:7">
      <c r="A19" s="39" t="s">
        <v>58</v>
      </c>
      <c r="B19" s="40" t="s">
        <v>19</v>
      </c>
      <c r="C19" s="41">
        <v>244</v>
      </c>
      <c r="D19" s="41">
        <v>2089</v>
      </c>
      <c r="E19" s="42">
        <v>2229</v>
      </c>
      <c r="F19" s="43">
        <f t="shared" si="0"/>
        <v>-6.28084342754598</v>
      </c>
      <c r="G19" s="30"/>
    </row>
    <row r="20" spans="1:7">
      <c r="G20" s="25"/>
    </row>
  </sheetData>
  <sheetProtection formatCells="0" insertHyperlinks="0" autoFilter="0"/>
  <mergeCells count="1">
    <mergeCell ref="A2:F2"/>
  </mergeCells>
  <pageMargins left="0.75" right="0.75" top="1" bottom="1" header="0.5" footer="0.5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I20"/>
  <sheetViews>
    <sheetView tabSelected="1" workbookViewId="0">
      <selection activeCell="M25" sqref="M25"/>
    </sheetView>
  </sheetViews>
  <sheetFormatPr defaultColWidth="8" defaultRowHeight="15.6"/>
  <cols>
    <col min="1" max="1" width="18.780303030303" style="1" customWidth="1"/>
    <col min="2" max="2" width="8" style="1"/>
    <col min="3" max="5" width="11.219696969697" style="1" customWidth="1"/>
    <col min="6" max="16384" width="8" style="1"/>
  </cols>
  <sheetData>
    <row r="1" ht="17.4" spans="1:9">
      <c r="A1" s="2" t="s">
        <v>41</v>
      </c>
    </row>
    <row r="2" ht="21.15" spans="1:9">
      <c r="A2" s="3" t="s">
        <v>59</v>
      </c>
      <c r="B2" s="3"/>
      <c r="C2" s="3"/>
      <c r="D2" s="3"/>
      <c r="E2" s="3"/>
    </row>
    <row r="3" ht="27.95" customHeight="1" spans="1:9">
      <c r="A3" s="4"/>
      <c r="B3" s="5" t="s">
        <v>17</v>
      </c>
      <c r="C3" s="5" t="s">
        <v>6</v>
      </c>
      <c r="D3" s="5" t="s">
        <v>60</v>
      </c>
      <c r="E3" s="6" t="s">
        <v>61</v>
      </c>
    </row>
    <row r="4" ht="27.95" customHeight="1" spans="1:9">
      <c r="A4" s="7" t="s">
        <v>9</v>
      </c>
      <c r="B4" s="8" t="s">
        <v>31</v>
      </c>
      <c r="C4" s="9">
        <v>99</v>
      </c>
      <c r="D4" s="9">
        <v>102</v>
      </c>
      <c r="E4" s="10">
        <v>-2.94117647058823</v>
      </c>
      <c r="G4" s="11"/>
      <c r="H4" s="11"/>
      <c r="I4" s="11"/>
    </row>
    <row r="5" ht="27.95" customHeight="1" spans="1:9">
      <c r="A5" s="12" t="s">
        <v>62</v>
      </c>
      <c r="B5" s="13" t="s">
        <v>31</v>
      </c>
      <c r="C5" s="14">
        <v>13</v>
      </c>
      <c r="D5" s="14">
        <v>18</v>
      </c>
      <c r="E5" s="10">
        <v>-27.7777777777778</v>
      </c>
      <c r="G5" s="11"/>
      <c r="H5" s="11"/>
      <c r="I5" s="11"/>
    </row>
    <row r="6" ht="27.95" customHeight="1" spans="1:9">
      <c r="A6" s="15" t="s">
        <v>63</v>
      </c>
      <c r="B6" s="13" t="s">
        <v>31</v>
      </c>
      <c r="C6" s="14">
        <v>3</v>
      </c>
      <c r="D6" s="14">
        <v>3</v>
      </c>
      <c r="E6" s="10">
        <v>0</v>
      </c>
      <c r="G6" s="11"/>
      <c r="H6" s="11"/>
      <c r="I6" s="11"/>
    </row>
    <row r="7" ht="27.95" customHeight="1" spans="1:9">
      <c r="A7" s="15" t="s">
        <v>64</v>
      </c>
      <c r="B7" s="13" t="s">
        <v>31</v>
      </c>
      <c r="C7" s="14">
        <v>83</v>
      </c>
      <c r="D7" s="14">
        <v>81</v>
      </c>
      <c r="E7" s="10">
        <v>2.46913580246914</v>
      </c>
      <c r="G7" s="11"/>
      <c r="H7" s="11"/>
      <c r="I7" s="11"/>
    </row>
    <row r="8" ht="27.95" customHeight="1" spans="1:9">
      <c r="A8" s="7" t="s">
        <v>14</v>
      </c>
      <c r="B8" s="8" t="s">
        <v>19</v>
      </c>
      <c r="C8" s="9">
        <v>515527</v>
      </c>
      <c r="D8" s="9">
        <v>465618</v>
      </c>
      <c r="E8" s="16">
        <v>10.718872552178</v>
      </c>
      <c r="G8" s="11"/>
      <c r="H8" s="11"/>
      <c r="I8" s="11"/>
    </row>
    <row r="9" ht="27.95" customHeight="1" spans="1:9">
      <c r="A9" s="12" t="s">
        <v>62</v>
      </c>
      <c r="B9" s="13" t="s">
        <v>19</v>
      </c>
      <c r="C9" s="14">
        <v>217559</v>
      </c>
      <c r="D9" s="14">
        <v>183801</v>
      </c>
      <c r="E9" s="10">
        <v>18.366603010865</v>
      </c>
      <c r="G9" s="11"/>
      <c r="H9" s="11"/>
      <c r="I9" s="11"/>
    </row>
    <row r="10" ht="27.95" customHeight="1" spans="1:9">
      <c r="A10" s="15" t="s">
        <v>63</v>
      </c>
      <c r="B10" s="13" t="s">
        <v>19</v>
      </c>
      <c r="C10" s="14">
        <v>3229</v>
      </c>
      <c r="D10" s="14">
        <v>2845</v>
      </c>
      <c r="E10" s="10">
        <v>13.4973637961336</v>
      </c>
      <c r="G10" s="11"/>
      <c r="H10" s="11"/>
      <c r="I10" s="11"/>
    </row>
    <row r="11" ht="27.95" customHeight="1" spans="1:9">
      <c r="A11" s="15" t="s">
        <v>64</v>
      </c>
      <c r="B11" s="13" t="s">
        <v>19</v>
      </c>
      <c r="C11" s="14">
        <v>294739</v>
      </c>
      <c r="D11" s="14">
        <v>278972</v>
      </c>
      <c r="E11" s="10">
        <v>5.6518216881981</v>
      </c>
      <c r="G11" s="11"/>
      <c r="H11" s="11"/>
      <c r="I11" s="11"/>
    </row>
    <row r="12" ht="27.95" customHeight="1" spans="1:9">
      <c r="A12" s="7" t="s">
        <v>65</v>
      </c>
      <c r="B12" s="8" t="s">
        <v>19</v>
      </c>
      <c r="C12" s="9">
        <v>-2610</v>
      </c>
      <c r="D12" s="9">
        <v>-4107</v>
      </c>
      <c r="E12" s="16">
        <v>36.4499634769905</v>
      </c>
      <c r="G12" s="11"/>
      <c r="H12" s="11"/>
      <c r="I12" s="11"/>
    </row>
    <row r="13" ht="27.95" customHeight="1" spans="1:9">
      <c r="A13" s="12" t="s">
        <v>62</v>
      </c>
      <c r="B13" s="13" t="s">
        <v>19</v>
      </c>
      <c r="C13" s="14">
        <v>7279</v>
      </c>
      <c r="D13" s="14">
        <v>9068</v>
      </c>
      <c r="E13" s="10">
        <v>-19.7287163652404</v>
      </c>
      <c r="G13" s="11"/>
      <c r="H13" s="11"/>
      <c r="I13" s="11"/>
    </row>
    <row r="14" ht="27.95" customHeight="1" spans="1:9">
      <c r="A14" s="15" t="s">
        <v>63</v>
      </c>
      <c r="B14" s="13" t="s">
        <v>19</v>
      </c>
      <c r="C14" s="14">
        <v>-160</v>
      </c>
      <c r="D14" s="14">
        <v>-471</v>
      </c>
      <c r="E14" s="10">
        <v>66.0297239915074</v>
      </c>
      <c r="G14" s="11"/>
      <c r="H14" s="11"/>
      <c r="I14" s="11"/>
    </row>
    <row r="15" ht="27.95" customHeight="1" spans="1:9">
      <c r="A15" s="15" t="s">
        <v>64</v>
      </c>
      <c r="B15" s="13" t="s">
        <v>19</v>
      </c>
      <c r="C15" s="14">
        <v>-9729</v>
      </c>
      <c r="D15" s="14">
        <v>-12704</v>
      </c>
      <c r="E15" s="10">
        <v>23.4178211586902</v>
      </c>
      <c r="G15" s="11"/>
      <c r="H15" s="11"/>
      <c r="I15" s="11"/>
    </row>
    <row r="16" ht="27.95" customHeight="1" spans="1:9">
      <c r="A16" s="7" t="s">
        <v>66</v>
      </c>
      <c r="B16" s="8" t="s">
        <v>19</v>
      </c>
      <c r="C16" s="9">
        <v>97448</v>
      </c>
      <c r="D16" s="9">
        <v>95624</v>
      </c>
      <c r="E16" s="16">
        <v>1.90747092780055</v>
      </c>
      <c r="G16" s="11"/>
      <c r="H16" s="11"/>
      <c r="I16" s="11"/>
    </row>
    <row r="17" ht="27.95" customHeight="1" spans="1:9">
      <c r="A17" s="12" t="s">
        <v>62</v>
      </c>
      <c r="B17" s="13" t="s">
        <v>19</v>
      </c>
      <c r="C17" s="14">
        <v>11371</v>
      </c>
      <c r="D17" s="14">
        <v>11739</v>
      </c>
      <c r="E17" s="10">
        <v>-3.13484964647755</v>
      </c>
      <c r="G17" s="11"/>
      <c r="H17" s="11"/>
      <c r="I17" s="11"/>
    </row>
    <row r="18" ht="27.95" customHeight="1" spans="1:9">
      <c r="A18" s="15" t="s">
        <v>63</v>
      </c>
      <c r="B18" s="13" t="s">
        <v>19</v>
      </c>
      <c r="C18" s="14">
        <v>899</v>
      </c>
      <c r="D18" s="14">
        <v>985</v>
      </c>
      <c r="E18" s="10">
        <v>-8.73096446700508</v>
      </c>
      <c r="G18" s="11"/>
      <c r="H18" s="11"/>
      <c r="I18" s="11"/>
    </row>
    <row r="19" ht="27.95" customHeight="1" spans="1:9">
      <c r="A19" s="17" t="s">
        <v>64</v>
      </c>
      <c r="B19" s="18" t="s">
        <v>19</v>
      </c>
      <c r="C19" s="19">
        <v>85178</v>
      </c>
      <c r="D19" s="19">
        <v>82900</v>
      </c>
      <c r="E19" s="20">
        <v>2.74788902291918</v>
      </c>
      <c r="G19" s="11"/>
      <c r="H19" s="11"/>
      <c r="I19" s="11"/>
    </row>
    <row r="20" spans="1:9">
      <c r="A20" s="21"/>
    </row>
  </sheetData>
  <sheetProtection formatCells="0" insertHyperlinks="0" autoFilter="0"/>
  <mergeCells count="1">
    <mergeCell ref="A2:E2"/>
  </mergeCells>
  <pageMargins left="0.75" right="0.75" top="1" bottom="1" header="0.5" footer="0.5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p i x e l a t o r L i s t   s h e e t S t i d = " 5 " / > < p i x e l a t o r L i s t   s h e e t S t i d = " 6 " / > < p i x e l a t o r L i s t   s h e e t S t i d = " 7 " / > < p i x e l a t o r L i s t   s h e e t S t i d = " 8 " / > < p i x e l a t o r L i s t   s h e e t S t i d = " 9 " / > < p i x e l a t o r L i s t   s h e e t S t i d = " 1 0 " / > < p i x e l a t o r L i s t   s h e e t S t i d = " 1 1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3 9 1 1 1 3 8 4 1 2 3 1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封面 (3)</vt:lpstr>
      <vt:lpstr>工业</vt:lpstr>
      <vt:lpstr>工业效益及能源、建筑</vt:lpstr>
      <vt:lpstr>商业</vt:lpstr>
      <vt:lpstr>服务业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模糊的世界</cp:lastModifiedBy>
  <dcterms:created xsi:type="dcterms:W3CDTF">2024-05-02T14:37:00Z</dcterms:created>
  <dcterms:modified xsi:type="dcterms:W3CDTF">2026-08-20T02:02:35Z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